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5" yWindow="675" windowWidth="13560" windowHeight="9210" activeTab="0"/>
  </bookViews>
  <sheets>
    <sheet name="1983-2019" sheetId="1" r:id="rId1"/>
    <sheet name="Miss Only Events 2019" sheetId="2" r:id="rId2"/>
    <sheet name="Miss Only Events 2018-2004" sheetId="3" r:id="rId3"/>
    <sheet name="Other Events" sheetId="4" r:id="rId4"/>
    <sheet name="Total Events" sheetId="5" r:id="rId5"/>
    <sheet name="Graph" sheetId="6" r:id="rId6"/>
    <sheet name="Comet" sheetId="7" r:id="rId7"/>
  </sheets>
  <definedNames>
    <definedName name="_xlnm.Print_Area" localSheetId="0">'1983-2019'!$A$1:$P$365</definedName>
    <definedName name="_xlnm.Print_Area" localSheetId="6">'Comet'!$B$1:$H$24</definedName>
    <definedName name="_xlnm.Print_Area" localSheetId="2">'Miss Only Events 2018-2004'!$B$224:$G$907</definedName>
    <definedName name="_xlnm.Print_Area" localSheetId="1">'Miss Only Events 2019'!$B$1:$G$26</definedName>
    <definedName name="_xlnm.Print_Area" localSheetId="3">'Other Events'!$B$1:$G$25</definedName>
    <definedName name="_xlnm.Print_Area" localSheetId="4">'Total Events'!$B$2:$M$48</definedName>
    <definedName name="_xlnm.Print_Titles" localSheetId="0">'1983-2019'!$1:$7</definedName>
  </definedNames>
  <calcPr fullCalcOnLoad="1"/>
</workbook>
</file>

<file path=xl/comments1.xml><?xml version="1.0" encoding="utf-8"?>
<comments xmlns="http://schemas.openxmlformats.org/spreadsheetml/2006/main">
  <authors>
    <author>Watanabe</author>
  </authors>
  <commentList>
    <comment ref="O347" authorId="0">
      <text>
        <r>
          <rPr>
            <sz val="10"/>
            <rFont val="Arial"/>
            <family val="2"/>
          </rPr>
          <t>Trans-Neputunian Object(TNO)</t>
        </r>
      </text>
    </comment>
    <comment ref="O356" authorId="0">
      <text>
        <r>
          <rPr>
            <sz val="10"/>
            <rFont val="Arial"/>
            <family val="2"/>
          </rPr>
          <t>Trans-Neputunian Object(TNO)</t>
        </r>
      </text>
    </comment>
    <comment ref="O351" authorId="0">
      <text>
        <r>
          <rPr>
            <sz val="10"/>
            <rFont val="Arial"/>
            <family val="2"/>
          </rPr>
          <t>Trans-Neputunian Object(TNO)</t>
        </r>
      </text>
    </comment>
    <comment ref="O349" authorId="0">
      <text>
        <r>
          <rPr>
            <sz val="10"/>
            <rFont val="Arial"/>
            <family val="2"/>
          </rPr>
          <t>Trans-Neputunian Object(TNO)</t>
        </r>
      </text>
    </comment>
    <comment ref="C280" authorId="0">
      <text>
        <r>
          <rPr>
            <b/>
            <sz val="9"/>
            <rFont val="Arial"/>
            <family val="2"/>
          </rPr>
          <t>New !</t>
        </r>
      </text>
    </comment>
    <comment ref="B280" authorId="0">
      <text>
        <r>
          <rPr>
            <b/>
            <sz val="10"/>
            <rFont val="Arial"/>
            <family val="2"/>
          </rPr>
          <t>New! (2019)</t>
        </r>
      </text>
    </comment>
    <comment ref="B307" authorId="0">
      <text>
        <r>
          <rPr>
            <b/>
            <sz val="10"/>
            <rFont val="Arial"/>
            <family val="2"/>
          </rPr>
          <t>New! (2019)</t>
        </r>
      </text>
    </comment>
    <comment ref="E108" authorId="0">
      <text>
        <r>
          <rPr>
            <b/>
            <sz val="9"/>
            <rFont val="Arial"/>
            <family val="2"/>
          </rPr>
          <t>New !</t>
        </r>
      </text>
    </comment>
    <comment ref="E49" authorId="0">
      <text>
        <r>
          <rPr>
            <b/>
            <sz val="9"/>
            <rFont val="Arial"/>
            <family val="2"/>
          </rPr>
          <t>New !</t>
        </r>
      </text>
    </comment>
    <comment ref="B350" authorId="0">
      <text>
        <r>
          <rPr>
            <b/>
            <sz val="10"/>
            <rFont val="Arial"/>
            <family val="2"/>
          </rPr>
          <t>New! (2019)</t>
        </r>
      </text>
    </comment>
    <comment ref="C350" authorId="0">
      <text>
        <r>
          <rPr>
            <b/>
            <sz val="9"/>
            <rFont val="Arial"/>
            <family val="2"/>
          </rPr>
          <t>New !</t>
        </r>
      </text>
    </comment>
    <comment ref="C148" authorId="0">
      <text>
        <r>
          <rPr>
            <b/>
            <sz val="9"/>
            <rFont val="Arial"/>
            <family val="2"/>
          </rPr>
          <t>New !</t>
        </r>
      </text>
    </comment>
    <comment ref="C220" authorId="0">
      <text>
        <r>
          <rPr>
            <b/>
            <sz val="9"/>
            <rFont val="Arial"/>
            <family val="2"/>
          </rPr>
          <t>New !</t>
        </r>
      </text>
    </comment>
    <comment ref="E51" authorId="0">
      <text>
        <r>
          <rPr>
            <b/>
            <sz val="9"/>
            <rFont val="Arial"/>
            <family val="2"/>
          </rPr>
          <t>New !</t>
        </r>
      </text>
    </comment>
    <comment ref="B336" authorId="0">
      <text>
        <r>
          <rPr>
            <b/>
            <sz val="10"/>
            <rFont val="Arial"/>
            <family val="2"/>
          </rPr>
          <t>New! (2019)</t>
        </r>
      </text>
    </comment>
    <comment ref="C336" authorId="0">
      <text>
        <r>
          <rPr>
            <b/>
            <sz val="9"/>
            <rFont val="Arial"/>
            <family val="2"/>
          </rPr>
          <t>New !</t>
        </r>
      </text>
    </comment>
    <comment ref="C179" authorId="0">
      <text>
        <r>
          <rPr>
            <b/>
            <sz val="9"/>
            <rFont val="Arial"/>
            <family val="2"/>
          </rPr>
          <t>New !</t>
        </r>
      </text>
    </comment>
    <comment ref="C149" authorId="0">
      <text>
        <r>
          <rPr>
            <b/>
            <sz val="9"/>
            <rFont val="Arial"/>
            <family val="2"/>
          </rPr>
          <t>New !</t>
        </r>
      </text>
    </comment>
    <comment ref="E152" authorId="0">
      <text>
        <r>
          <rPr>
            <b/>
            <sz val="9"/>
            <rFont val="Arial"/>
            <family val="2"/>
          </rPr>
          <t>New !</t>
        </r>
      </text>
    </comment>
    <comment ref="C170" authorId="0">
      <text>
        <r>
          <rPr>
            <b/>
            <sz val="9"/>
            <rFont val="Arial"/>
            <family val="2"/>
          </rPr>
          <t>New !</t>
        </r>
      </text>
    </comment>
    <comment ref="C187" authorId="0">
      <text>
        <r>
          <rPr>
            <b/>
            <sz val="9"/>
            <rFont val="Arial"/>
            <family val="2"/>
          </rPr>
          <t>New !</t>
        </r>
      </text>
    </comment>
  </commentList>
</comments>
</file>

<file path=xl/sharedStrings.xml><?xml version="1.0" encoding="utf-8"?>
<sst xmlns="http://schemas.openxmlformats.org/spreadsheetml/2006/main" count="2465" uniqueCount="1801">
  <si>
    <t>Total Obs</t>
  </si>
  <si>
    <t>Ast #</t>
  </si>
  <si>
    <t>Name</t>
  </si>
  <si>
    <t>Events per Asteroid</t>
  </si>
  <si>
    <t>Pallas</t>
  </si>
  <si>
    <t>Iris</t>
  </si>
  <si>
    <t>Parthenope</t>
  </si>
  <si>
    <t>Eunomia</t>
  </si>
  <si>
    <t>Phocaea</t>
  </si>
  <si>
    <t>Daphne</t>
  </si>
  <si>
    <t>Nemausa</t>
  </si>
  <si>
    <t>Concordia</t>
  </si>
  <si>
    <t>Cybele</t>
  </si>
  <si>
    <t>Asia</t>
  </si>
  <si>
    <t>Feronia</t>
  </si>
  <si>
    <t>Freia</t>
  </si>
  <si>
    <t>Io</t>
  </si>
  <si>
    <t>Thisbe</t>
  </si>
  <si>
    <t>Julia</t>
  </si>
  <si>
    <t>Aurora</t>
  </si>
  <si>
    <t>Johanna</t>
  </si>
  <si>
    <t>Hertha</t>
  </si>
  <si>
    <t>Siwa</t>
  </si>
  <si>
    <t>Lucina</t>
  </si>
  <si>
    <t>Hilda</t>
  </si>
  <si>
    <t>Scylla</t>
  </si>
  <si>
    <t>Xanthippe</t>
  </si>
  <si>
    <t>Aemilia</t>
  </si>
  <si>
    <t>Eva</t>
  </si>
  <si>
    <t>Ophelia</t>
  </si>
  <si>
    <t>Phaedra</t>
  </si>
  <si>
    <t>Eunike</t>
  </si>
  <si>
    <t>Kolga</t>
  </si>
  <si>
    <t>Nausikaa</t>
  </si>
  <si>
    <t>Kleopatra</t>
  </si>
  <si>
    <t>Henrietta</t>
  </si>
  <si>
    <t>Barbara</t>
  </si>
  <si>
    <t>Honoria</t>
  </si>
  <si>
    <t>Vera</t>
  </si>
  <si>
    <t>Mathilde</t>
  </si>
  <si>
    <t>Anahita</t>
  </si>
  <si>
    <t>Olga</t>
  </si>
  <si>
    <t>Bamberga</t>
  </si>
  <si>
    <t>Liguria</t>
  </si>
  <si>
    <t>Campania</t>
  </si>
  <si>
    <t>Wilhelmina</t>
  </si>
  <si>
    <t>Thia</t>
  </si>
  <si>
    <t>Tokio</t>
  </si>
  <si>
    <t>Fidelio</t>
  </si>
  <si>
    <t>Praxedis</t>
  </si>
  <si>
    <t>Nanon</t>
  </si>
  <si>
    <t>Klotilde</t>
  </si>
  <si>
    <t>Nerthus</t>
  </si>
  <si>
    <t>Gunlod</t>
  </si>
  <si>
    <t>Gerlinde</t>
  </si>
  <si>
    <t>Interamnia</t>
  </si>
  <si>
    <t>Boliviana</t>
  </si>
  <si>
    <t>Metcalfia</t>
  </si>
  <si>
    <t>Naema</t>
  </si>
  <si>
    <t>Backlunda</t>
  </si>
  <si>
    <t>Seeligeria</t>
  </si>
  <si>
    <t>Alphonsina</t>
  </si>
  <si>
    <t>Benjamina</t>
  </si>
  <si>
    <t>Feodosia</t>
  </si>
  <si>
    <t>Eliane</t>
  </si>
  <si>
    <t>Thule</t>
  </si>
  <si>
    <t>Benda</t>
  </si>
  <si>
    <t>Hyperborea</t>
  </si>
  <si>
    <t>Hanskya</t>
  </si>
  <si>
    <t>Oda</t>
  </si>
  <si>
    <t>Chaldaea</t>
  </si>
  <si>
    <t>Mandeville</t>
  </si>
  <si>
    <t>Leona</t>
  </si>
  <si>
    <t>Imprinetta</t>
  </si>
  <si>
    <t>Stereoskopia</t>
  </si>
  <si>
    <t>Toni</t>
  </si>
  <si>
    <t>Simeisa</t>
  </si>
  <si>
    <t>Ada</t>
  </si>
  <si>
    <t>Gunua</t>
  </si>
  <si>
    <t>Merapi</t>
  </si>
  <si>
    <t>Nina</t>
  </si>
  <si>
    <t>Hecuba</t>
  </si>
  <si>
    <t>Cheruskia</t>
  </si>
  <si>
    <t>Urania</t>
  </si>
  <si>
    <t>Fringilla</t>
  </si>
  <si>
    <t>Ani</t>
  </si>
  <si>
    <t>Charybdis</t>
  </si>
  <si>
    <t>Luthera</t>
  </si>
  <si>
    <t>Adelheid</t>
  </si>
  <si>
    <t>Vassar</t>
  </si>
  <si>
    <t>Sapientia</t>
  </si>
  <si>
    <t>Felicitas</t>
  </si>
  <si>
    <t>Shaposhnikov</t>
  </si>
  <si>
    <t>Ausonia</t>
  </si>
  <si>
    <t>Adria</t>
  </si>
  <si>
    <t>Herculina</t>
  </si>
  <si>
    <t>Lorraine</t>
  </si>
  <si>
    <t>Adriana</t>
  </si>
  <si>
    <t>Mabella</t>
  </si>
  <si>
    <t>Myrrha</t>
  </si>
  <si>
    <t>Dione</t>
  </si>
  <si>
    <t>Summary of Observed Events</t>
  </si>
  <si>
    <t>Penelope</t>
  </si>
  <si>
    <t>Padua</t>
  </si>
  <si>
    <t>Success observations</t>
  </si>
  <si>
    <t>Notburga</t>
  </si>
  <si>
    <t>Atalante</t>
  </si>
  <si>
    <t>Total</t>
  </si>
  <si>
    <t>model(N)2011</t>
  </si>
  <si>
    <t>model(N)2010</t>
  </si>
  <si>
    <t>model(N)2008</t>
  </si>
  <si>
    <t>Hildas</t>
  </si>
  <si>
    <t>Thule Group</t>
  </si>
  <si>
    <t>Greeks</t>
  </si>
  <si>
    <t>model(N)2009</t>
  </si>
  <si>
    <t>Binary?(USSR)1979</t>
  </si>
  <si>
    <t>Binary?(Lowell)1978</t>
  </si>
  <si>
    <t>Linus(J)2006</t>
  </si>
  <si>
    <t>model(N)2010</t>
  </si>
  <si>
    <t>with HongKong(J)2009</t>
  </si>
  <si>
    <t>with Germany(J)2010</t>
  </si>
  <si>
    <t>Binary?(Meudon)1982</t>
  </si>
  <si>
    <t>HongKong(J)2009</t>
  </si>
  <si>
    <t>Binary?(J)2004</t>
  </si>
  <si>
    <t>model(N)2009</t>
  </si>
  <si>
    <t>Taiwan(J)2011</t>
  </si>
  <si>
    <t>Trojans</t>
  </si>
  <si>
    <t>Binary?(N)2005</t>
  </si>
  <si>
    <t>double?(VLT)2009</t>
  </si>
  <si>
    <t>Binary?(J)2008</t>
  </si>
  <si>
    <t>Binary?2005</t>
  </si>
  <si>
    <t>Alexhelios&amp;Cleoselene</t>
  </si>
  <si>
    <t>UT-Date(s)    and    Success Point(s)</t>
  </si>
  <si>
    <t>Updated</t>
  </si>
  <si>
    <t xml:space="preserve">Data Base   &amp;   Reference : 
 </t>
  </si>
  <si>
    <t>Arethusa</t>
  </si>
  <si>
    <t>double(N)2011</t>
  </si>
  <si>
    <t>Egeria</t>
  </si>
  <si>
    <t>chords(E)2003</t>
  </si>
  <si>
    <t>Setoguchi's chords</t>
  </si>
  <si>
    <t>chords(N)2009</t>
  </si>
  <si>
    <t>chords(N)2008</t>
  </si>
  <si>
    <t>chords(R)2010</t>
  </si>
  <si>
    <t>©ISAS/JAXA</t>
  </si>
  <si>
    <t xml:space="preserve"> AKARI/IRC Mid-infrared Asteroid Survey </t>
  </si>
  <si>
    <t>Laetitia</t>
  </si>
  <si>
    <t>Galilea</t>
  </si>
  <si>
    <t>HongKong(J)2011</t>
  </si>
  <si>
    <r>
      <t>Updated</t>
    </r>
    <r>
      <rPr>
        <sz val="11"/>
        <color indexed="8"/>
        <rFont val="ＭＳ Ｐゴシック"/>
        <family val="3"/>
      </rPr>
      <t>　：</t>
    </r>
  </si>
  <si>
    <t>Date(UT)</t>
  </si>
  <si>
    <t>Asteroid Prediction</t>
  </si>
  <si>
    <t>Observer(Place)</t>
  </si>
  <si>
    <t>Observer(s)</t>
  </si>
  <si>
    <t>Point(S)</t>
  </si>
  <si>
    <t>No,</t>
  </si>
  <si>
    <t>Name</t>
  </si>
  <si>
    <t>Gisela</t>
  </si>
  <si>
    <t>H.Sato(Fukushima)</t>
  </si>
  <si>
    <t>Croatia</t>
  </si>
  <si>
    <t>Melete</t>
  </si>
  <si>
    <t>K.Kageyama(Kumamoto)</t>
  </si>
  <si>
    <t>Bulgakov</t>
  </si>
  <si>
    <t>H.Tomioka(Ibaraki)</t>
  </si>
  <si>
    <t>Nerthus</t>
  </si>
  <si>
    <t>K.Kitazaki(Tokyo),R.Aikawa(Saitama),
H.Takashima/F.Ohba(Chiba),A.Hashimoto(Saitama),
H.Tomioka(Ibaraki)</t>
  </si>
  <si>
    <t>Montague</t>
  </si>
  <si>
    <t>Adorea</t>
  </si>
  <si>
    <t>Libussa</t>
  </si>
  <si>
    <t>H.Togashi(Yamagata)</t>
  </si>
  <si>
    <t>Kalypso</t>
  </si>
  <si>
    <t>Metis</t>
  </si>
  <si>
    <t>M.Ida(Shiga)</t>
  </si>
  <si>
    <t>Ogilsbie</t>
  </si>
  <si>
    <t>Helio</t>
  </si>
  <si>
    <t>Alsatia</t>
  </si>
  <si>
    <t>Patientia</t>
  </si>
  <si>
    <t>Goto</t>
  </si>
  <si>
    <t>Y.Nakasima(Okayama),H.Akazawa(Okayama)</t>
  </si>
  <si>
    <t>Annika</t>
  </si>
  <si>
    <t>Bonsdorffia</t>
  </si>
  <si>
    <t>H.Akazawa(Okayama)</t>
  </si>
  <si>
    <t>Barringer</t>
  </si>
  <si>
    <t>N.Tatsumi(Okayama)</t>
  </si>
  <si>
    <t>Erato</t>
  </si>
  <si>
    <t>I.Ootsuki(Miyagi)</t>
  </si>
  <si>
    <t>Romilda</t>
  </si>
  <si>
    <t>K.Kitazaki(Tokyo)</t>
  </si>
  <si>
    <t>Wratislavia</t>
  </si>
  <si>
    <t>H.Tomioka(Ibaraki),R.Aikawa(Saitama),
k.Kenmotsu(Okayama),H.Akazawa(Okayama),
T.Oono(Okayama),M.Ida(Shiga)</t>
  </si>
  <si>
    <t>Gunnie</t>
  </si>
  <si>
    <t>Clarissa</t>
  </si>
  <si>
    <t>Rosa</t>
  </si>
  <si>
    <t>Columbia</t>
  </si>
  <si>
    <t>Medon</t>
  </si>
  <si>
    <t>Oongaq</t>
  </si>
  <si>
    <t>Ceres</t>
  </si>
  <si>
    <t>R.Aikawa(Saitama),M.Ida(Shiga),M.Uchiyama(Mie),
A.Hashimoto(Saitama),M.Owada(Shizuoka)</t>
  </si>
  <si>
    <t>Mrkos</t>
  </si>
  <si>
    <t>M.Ida(Shiga),A.Asai(Mie),Y.Ikari(Shiga)</t>
  </si>
  <si>
    <t>Thisbe</t>
  </si>
  <si>
    <t>Juvisia</t>
  </si>
  <si>
    <t>Euforbo</t>
  </si>
  <si>
    <t>2000 XC38</t>
  </si>
  <si>
    <t>Forsius</t>
  </si>
  <si>
    <t>Medea</t>
  </si>
  <si>
    <t>Pales</t>
  </si>
  <si>
    <t>Chimaera</t>
  </si>
  <si>
    <t>Pandora</t>
  </si>
  <si>
    <t>Jeffbell</t>
  </si>
  <si>
    <t>2010 Total</t>
  </si>
  <si>
    <t>Y.Nakashima(Okayama),H.Akazawa(Okayama),
M.Owada(Shizuoka)</t>
  </si>
  <si>
    <t>Laodica</t>
  </si>
  <si>
    <t>H.Tomioka(Ibaraki),I.Ootsuki(Miyagi),
H.Hamanowa(Fukushima)</t>
  </si>
  <si>
    <t>Sorga</t>
  </si>
  <si>
    <t>Pinson</t>
  </si>
  <si>
    <t>Ortrud</t>
  </si>
  <si>
    <t>Wangshouguan</t>
  </si>
  <si>
    <t>Lacadiera</t>
  </si>
  <si>
    <t>Klio</t>
  </si>
  <si>
    <t>Alfaterna</t>
  </si>
  <si>
    <t>Akirafujii</t>
  </si>
  <si>
    <t>A.Yaeza(Ibaraki),M.Koishikawa(Miyagi)</t>
  </si>
  <si>
    <t>Colchis</t>
  </si>
  <si>
    <t>K.Kitazaki(Tokyo),H.Tomioka(Ibaraki)</t>
  </si>
  <si>
    <t>Ioannisiani</t>
  </si>
  <si>
    <t>Ambrosia</t>
  </si>
  <si>
    <t>Astronomia</t>
  </si>
  <si>
    <t>M.Satou(Aomori),S.Odagiri(Aomori)</t>
  </si>
  <si>
    <t>Tergeste</t>
  </si>
  <si>
    <t>Wotho</t>
  </si>
  <si>
    <t>Philippina</t>
  </si>
  <si>
    <t>Nephele</t>
  </si>
  <si>
    <t>Goldschmidt</t>
  </si>
  <si>
    <t>H.Takashima(Chiba)</t>
  </si>
  <si>
    <t>Dido</t>
  </si>
  <si>
    <t>Hybris</t>
  </si>
  <si>
    <t>Prymno</t>
  </si>
  <si>
    <t>California</t>
  </si>
  <si>
    <t>Ennomos</t>
  </si>
  <si>
    <t>Leopoldina</t>
  </si>
  <si>
    <t>Deiphobus</t>
  </si>
  <si>
    <t>Eros</t>
  </si>
  <si>
    <t>Hypatia</t>
  </si>
  <si>
    <t>Minsk</t>
  </si>
  <si>
    <t>T.Sato/H.Sugawara(Iwate).M.Kashiwagura(Yamagata)</t>
  </si>
  <si>
    <t>Helfenstein</t>
  </si>
  <si>
    <t>Luisa</t>
  </si>
  <si>
    <t>Oceana</t>
  </si>
  <si>
    <t>Parmenides</t>
  </si>
  <si>
    <t>Kotogahama</t>
  </si>
  <si>
    <t>Lydia</t>
  </si>
  <si>
    <t>Kassandra</t>
  </si>
  <si>
    <t>Huberta</t>
  </si>
  <si>
    <t>2009 Total</t>
  </si>
  <si>
    <t>Yrsa</t>
  </si>
  <si>
    <t>Finsen</t>
  </si>
  <si>
    <t>Aribeda</t>
  </si>
  <si>
    <t>-</t>
  </si>
  <si>
    <t>1997 PJ4</t>
  </si>
  <si>
    <t>Tamriko</t>
  </si>
  <si>
    <t>Dejopeja</t>
  </si>
  <si>
    <t>Polyxena</t>
  </si>
  <si>
    <t>H.Takashima(Chiba),A.Hashimoto(Saitama)</t>
  </si>
  <si>
    <t>Milankovitch</t>
  </si>
  <si>
    <t>A.Matsui(Nagano),H.Karasaki(Tokyo),
M.Owada(Shizuzuoka),A.Hashimoto(Saitama)</t>
  </si>
  <si>
    <t>Jena</t>
  </si>
  <si>
    <t>Bilkis</t>
  </si>
  <si>
    <t>Appella</t>
  </si>
  <si>
    <t>T.Morimoto(Nagasaki)</t>
  </si>
  <si>
    <t>Konig</t>
  </si>
  <si>
    <t>A.Hashimoto(Saitama),H.Sato(Fukushima),
S.Uehara(Ibaraki),K.Kitazaki(Tokyo),
M.Owada(Shizuoka),H.Tomioka(Ibaraki)</t>
  </si>
  <si>
    <t>Danae</t>
  </si>
  <si>
    <t>A.Hashimoto(Saitama),H.Tomioka(Ibaraki)</t>
  </si>
  <si>
    <t>Siwa</t>
  </si>
  <si>
    <t>T.Hayamizu(Kagoshima)</t>
  </si>
  <si>
    <t>Margot</t>
  </si>
  <si>
    <t>Tenojoki</t>
  </si>
  <si>
    <t>Huya -TNO</t>
  </si>
  <si>
    <t>Refugium</t>
  </si>
  <si>
    <t>Tumilty</t>
  </si>
  <si>
    <t>Thekla</t>
  </si>
  <si>
    <t>M.Owada(Shizuoka)</t>
  </si>
  <si>
    <t>Cevenola</t>
  </si>
  <si>
    <t>Toronto</t>
  </si>
  <si>
    <t>Ludovica</t>
  </si>
  <si>
    <t>Automedon</t>
  </si>
  <si>
    <t>Davida</t>
  </si>
  <si>
    <t>Slovakia</t>
  </si>
  <si>
    <t>Antilochus</t>
  </si>
  <si>
    <t>Juliana</t>
  </si>
  <si>
    <t>H.Suzuki(Shizuoka)</t>
  </si>
  <si>
    <t>Elektra</t>
  </si>
  <si>
    <t>Nancygreen</t>
  </si>
  <si>
    <t>Gunila</t>
  </si>
  <si>
    <t>A.Asai(Mie)</t>
  </si>
  <si>
    <t>Ruth</t>
  </si>
  <si>
    <t>M.Ihida(Shiga),M.Satou(Fukushima),
H.Tomioka(Ibaraki),K.Miyashita(Nagano),
M.Owada(Shizuoka)</t>
  </si>
  <si>
    <t>Herschel</t>
  </si>
  <si>
    <t>Figneria</t>
  </si>
  <si>
    <t>Saucier</t>
  </si>
  <si>
    <t>R.Aikawa(Saitama),A.Yaeza(Ibaraki)</t>
  </si>
  <si>
    <t>2008 Total</t>
  </si>
  <si>
    <t>Helwerthia</t>
  </si>
  <si>
    <t>H.Takashima(Chiba),K.Kitazaki(Tokyo),
R.Aikawa(Saitama),H.Karasaki(Tokyo),
K.Gonsho/N.Maeda(Tokyo)</t>
  </si>
  <si>
    <t>McDonalda</t>
  </si>
  <si>
    <t>K.Fujihashi(Shiga),M.Uchiyama(Mie),
H.Suzuki(Shizuuoka),Y.Nakasima/N.Ohkura(Okayama),
M.Ishida(Shiga),A.Asai(Mie),M.Okuda(Mie),
N.Sasanuma(Tokyo),H.Karasaki(Tokyo),
A.Yaeza(Ibaraki),M.Owada(Shizuoka),N.Endo(Mie),
Z.Nakagawa(Shiga),Y.Nakamura(Mie),
Y.Ohkita/I.Yamanishi/T.Hirata/N.Kaifu(Shiga),
N.Tatsumi/T.Fujiwara/T.Koyama(Okayama)</t>
  </si>
  <si>
    <t>Coelestina</t>
  </si>
  <si>
    <t>Y.Nakashima/N.Ohkura(Okayama),
K.Kenmotsu(Okayama),H.Akazawa(Okayama),
H.Karasaki(Tokyo)</t>
  </si>
  <si>
    <t>Sadeya</t>
  </si>
  <si>
    <t>H.Karasaki(Tokyo)</t>
  </si>
  <si>
    <t>Eichsfeldia</t>
  </si>
  <si>
    <t>H.Hamanowa/H.Hamanowa(Fukushima)</t>
  </si>
  <si>
    <t>Katsurahama</t>
  </si>
  <si>
    <t>H.Takashima(Chiba),H.Karasaki(Tokyo),
H.Tomioka(Ibaraki),K.Miyashita(Nagano),
M.Satou(Fukushima)</t>
  </si>
  <si>
    <t>Memoria</t>
  </si>
  <si>
    <t>Athor</t>
  </si>
  <si>
    <t>M.Owada(Shizuoka),K.Kenmotsu(Okayama)</t>
  </si>
  <si>
    <t>Patroclus</t>
  </si>
  <si>
    <t>M.Uchiyama(Mie),K.Kageyama(Kumamoto),
H.Hamanowa/H.Hamanowa(Fukushima)</t>
  </si>
  <si>
    <t>Albina</t>
  </si>
  <si>
    <t>Isergina</t>
  </si>
  <si>
    <t>K.Kenmotsu(Okayama)</t>
  </si>
  <si>
    <t>Reseda</t>
  </si>
  <si>
    <t>K.Kitazaki(Tokyo),H.Tomioka(Ibaraki),
M.Owada(Shizuoka)</t>
  </si>
  <si>
    <t>Meliboea</t>
  </si>
  <si>
    <t>Apollonia</t>
  </si>
  <si>
    <t>Juewa</t>
  </si>
  <si>
    <t>Ate</t>
  </si>
  <si>
    <t>Papagena</t>
  </si>
  <si>
    <t>Pulcova</t>
  </si>
  <si>
    <t>Otila</t>
  </si>
  <si>
    <t>Adeona</t>
  </si>
  <si>
    <t>M.Uchiyama(Mie)</t>
  </si>
  <si>
    <t>Onnie</t>
  </si>
  <si>
    <t>2000 FQ48</t>
  </si>
  <si>
    <t>Renate</t>
  </si>
  <si>
    <t>H.Hamanowa/H.Hamanowa(Yamagata),
M.Satou(Yamagata)</t>
  </si>
  <si>
    <t>Hispania</t>
  </si>
  <si>
    <t>Y.Nakashima/N.Ohkura(Okayama)</t>
  </si>
  <si>
    <t>Itha</t>
  </si>
  <si>
    <t>Corduba</t>
  </si>
  <si>
    <t>Catriona</t>
  </si>
  <si>
    <t>Fabre</t>
  </si>
  <si>
    <t>Young</t>
  </si>
  <si>
    <t>H.Takashima(Chiba),H.Karasaki(Tokyo),
A.Yaeza(Ibaraki)</t>
  </si>
  <si>
    <t>Cesky Krumlov</t>
  </si>
  <si>
    <t>Dinant</t>
  </si>
  <si>
    <t>Miyamotoyohko</t>
  </si>
  <si>
    <t>T.Poon/K.H.K.Hui(Hong Kong,China)</t>
  </si>
  <si>
    <t>Marsden</t>
  </si>
  <si>
    <t>Oort</t>
  </si>
  <si>
    <t>H.Takashima(Chiba),M.Owada)</t>
  </si>
  <si>
    <t>Goetzoertel</t>
  </si>
  <si>
    <t>N.Tatsumi/T.Fujiwara/S.Akagi/M.Wakimoto/
K.Akiyama(Okayama)</t>
  </si>
  <si>
    <t>Leoconnolly</t>
  </si>
  <si>
    <t>2007 Total</t>
  </si>
  <si>
    <t>Nocturna</t>
  </si>
  <si>
    <t>R.Aikawa(Saitama)</t>
  </si>
  <si>
    <t>Faina</t>
  </si>
  <si>
    <t>K.Iino(Saitama)</t>
  </si>
  <si>
    <t>M.Ishida(Shiga)</t>
  </si>
  <si>
    <t>Cunningham</t>
  </si>
  <si>
    <t>H.Takashima(Chiba),K.Kitazaki(Tokyo),
M.Owada(Shizuoka),M.Ida(Shiga)</t>
  </si>
  <si>
    <t>Palisana</t>
  </si>
  <si>
    <t>T.Hayamizu(Kagoshima),T.Maeda(Kagoshima)</t>
  </si>
  <si>
    <t>Silesia</t>
  </si>
  <si>
    <t>Russia</t>
  </si>
  <si>
    <t>T.Tanaka(Kanagawa),M.Uchiyama(Mie),
K.Kitazaki(Tokyo),M.Ida(Mie),M.Ishida(Shiga)</t>
  </si>
  <si>
    <t>Thia</t>
  </si>
  <si>
    <t>I.Ootsuki(Miyagi),
H.Hamanowa/H.Hamanowa(Fukushima)</t>
  </si>
  <si>
    <t>Juno</t>
  </si>
  <si>
    <t>A.Hashimoto(Saitama)</t>
  </si>
  <si>
    <t>H.Matsuda(Nara)</t>
  </si>
  <si>
    <t>Grechko</t>
  </si>
  <si>
    <t>K.Kenmotsu(Okayama),M.Ishida(Shiga),M.Ida(Shiga)</t>
  </si>
  <si>
    <t>Tunica</t>
  </si>
  <si>
    <t>Antiope</t>
  </si>
  <si>
    <t>H.Takashima(Chiba),A.Yaeza(Ibaraki),
K.Kitazaki(Tokyo)</t>
  </si>
  <si>
    <t>Dudu</t>
  </si>
  <si>
    <t>M.Ida(Shiga),A.Yaeza(Ibaraki),M.Ishida(Shiga)</t>
  </si>
  <si>
    <t>Palma</t>
  </si>
  <si>
    <t>T.Hayamizu(Kagoshima),M.Ishida(Shiga),
A.Yaeza(Ibaraki),H.Tomioka(Ibaraki)</t>
  </si>
  <si>
    <t>Frigga</t>
  </si>
  <si>
    <t>A.Tsuchikawa(Ishikawa),A.Matsui(Nagano),
K.Kitazaki(Tokyo),K.Miyashita(Nagano),
M.Ishida(Shiga),R.Aikawa(Saitama),
M.Koishikawa(Miyagi),T.Hayashi(Toyama),
M.Ida(Shiga),A.Asai(Mie)</t>
  </si>
  <si>
    <t>Lomia</t>
  </si>
  <si>
    <t>Abastumani</t>
  </si>
  <si>
    <t>K.Kenmotsu(Okayama),S.Okamoto(Okayama)</t>
  </si>
  <si>
    <t>Larissa</t>
  </si>
  <si>
    <t>Aurelia</t>
  </si>
  <si>
    <t>H.Fukui(Shizuoka),M.Ishida(Shiga),M.Ida(Mie),
K.Kenmotsu(Okayama),R.Aikawa(Saitama),
M.Owada(Shizuoka),N.Maeda/K.Gonsho(Tokyo),
K.Kitazaki(Tokyo)</t>
  </si>
  <si>
    <t>Virtus</t>
  </si>
  <si>
    <t>1999 CE28</t>
  </si>
  <si>
    <t>S.Uchiyama(Chiba)</t>
  </si>
  <si>
    <t>Higson</t>
  </si>
  <si>
    <t>Oulu</t>
  </si>
  <si>
    <t>2006 Total</t>
  </si>
  <si>
    <t>Pafuri</t>
  </si>
  <si>
    <t>T.Hayamizu(Kagoshima),H.Tomioka(Ibaraki)</t>
  </si>
  <si>
    <t>Gonnessia</t>
  </si>
  <si>
    <t>Modestia</t>
  </si>
  <si>
    <t>Legia</t>
  </si>
  <si>
    <t>A.Yaeza(Ibaraki),K.Kitazaki(Tokyo),
H.Hamanowa(Fukushima),O.Kadowaki(Tottori),
T.Satou(Iwate),K.Sasaki(Miyagi)</t>
  </si>
  <si>
    <t>Sumeria</t>
  </si>
  <si>
    <t>H.Hamanowa/H.Hamanowa(Fukushima),
K.Gotou(Hiroshima)</t>
  </si>
  <si>
    <t>2005 AB</t>
  </si>
  <si>
    <t>K.Kitazaki(Tokyo),A.Yaeza(Ibaraki),
A.Hashimoto(Saitama),H.Tomioka(Ibaraki)</t>
  </si>
  <si>
    <t>Sniadeckia</t>
  </si>
  <si>
    <t>K.Gotou(Hiroshima)</t>
  </si>
  <si>
    <t>Epeigeus</t>
  </si>
  <si>
    <t>A.Yaeza(Ibaraki)</t>
  </si>
  <si>
    <t>Wells</t>
  </si>
  <si>
    <t>T.Hayamizu(Kagoshima),K.Gotou(Hiroshima)</t>
  </si>
  <si>
    <t>Edda</t>
  </si>
  <si>
    <t>M.Ishida(Shiha),M.Ida(Shiga),
N.Teramura/A.Sugie(Shiga)</t>
  </si>
  <si>
    <t>Victoria</t>
  </si>
  <si>
    <t>Turandot</t>
  </si>
  <si>
    <t>Lutetia</t>
  </si>
  <si>
    <t>Lumen</t>
  </si>
  <si>
    <t>K.Gotou(Hiroshima),M.Ishida(Shiga),
&lt;Doubt observations&gt;M.Ida(Shiga)</t>
  </si>
  <si>
    <t>Vittore</t>
  </si>
  <si>
    <t>Lorbach</t>
  </si>
  <si>
    <t>Garumna</t>
  </si>
  <si>
    <t>Berenike</t>
  </si>
  <si>
    <t>Susi</t>
  </si>
  <si>
    <t>K.Kitazaki(Tokyo),A.Yaeza(Ibaraki),
H.Takashima(Chiba),S.Uchiyama(Chiba)</t>
  </si>
  <si>
    <t>Boliviana</t>
  </si>
  <si>
    <t>Waltraut</t>
  </si>
  <si>
    <t>H.Takashima(Chiba),A.Yaeza(Ibaraki),
S.Suzuki(Kanagawa),H.Tomioka(Ibaraki),M.Ida(Shiga)</t>
  </si>
  <si>
    <t>Priscilla</t>
  </si>
  <si>
    <t>M.Ishida(Shiga),H.Takashima(Chiba),A.Yaeza(Ibaraki),
N.Sasanuma(Tokyo),K.Kitazaki(Tokyo),M.Ida(Shiga),
H.Hamanowa/H.Hamanowa(Fukushima),
A.Hashimoto(Saitama),A.Matsui(Nagano),
H.Tomioka(Ibaraki),O.Kadowaki(Tottori)</t>
  </si>
  <si>
    <t>Kalliope</t>
  </si>
  <si>
    <t>M.Ishida(Shiga),M.Uchiyama(Mie),M.Ida(Shiga),
H.Hamanowa/H.Hamanowa(Fukushima),
H.Maeno(Tokushima),A.Matsui(Nagano)</t>
  </si>
  <si>
    <t>Loreley</t>
  </si>
  <si>
    <t>Y.Takahashi(Hiroshima)</t>
  </si>
  <si>
    <t>Nephthys</t>
  </si>
  <si>
    <t>Brucia</t>
  </si>
  <si>
    <t>Nele</t>
  </si>
  <si>
    <t>Perepadin</t>
  </si>
  <si>
    <t>Duboshin</t>
  </si>
  <si>
    <t>A.Yaeza(Ibaraki),A.Hashimoto(Saitama),
H.Hamanowa/H.Hamanowa(Fukushima)</t>
  </si>
  <si>
    <t>Rhea</t>
  </si>
  <si>
    <t>H.Hamanowa/H.Hamanowa(Fukushima),T.Tanaka(Mie)</t>
  </si>
  <si>
    <t>2005 Total</t>
  </si>
  <si>
    <t>Asteria</t>
  </si>
  <si>
    <t>K.Kitazaki(Tokyo),M.Uchiyama(Owase),
Y.Ikari(Shiga),H.Takashima/F.Ohba(Chiba),
H.Maeno(Tokushima)</t>
  </si>
  <si>
    <t>Tjilaki</t>
  </si>
  <si>
    <t>K.Kitazaki(Tokyo),A.Yaeza(Ibaraki),
H.Takashima/F.Ohba(Chiba),A.Tsuchikawa(Ishikawa),
A.Hashimoto(Saitama),M.Urabe(Chiba)</t>
  </si>
  <si>
    <t>Cambridge</t>
  </si>
  <si>
    <t>M.Kasahara,/T.Satou(Iwate),
Y.Ohkita,/N.Kaifu,/I.Yamanishi(Osaka) 
A.Hashimoto(Saitama),Y.Shukuya(Tokyo),
M.Ishida(Shiga),A.Yaeza(Ibaraki)</t>
  </si>
  <si>
    <t>Celuta</t>
  </si>
  <si>
    <t>H.Hamanowa /H.Hamanowa(Fukushima),
M.Kasahara/T.Satou/H.Sugawara(Iwate)</t>
  </si>
  <si>
    <t>Phocaea</t>
  </si>
  <si>
    <t>H.Yoshihara(Okayama),M.Ishida(Shiga),
H.Fukui(Kyoto)</t>
  </si>
  <si>
    <t>Dagmar</t>
  </si>
  <si>
    <t>H.Hamanowa/H.Hamanowa(Fukushima),
A.Yaeza(Ibaraki)</t>
  </si>
  <si>
    <t>Felix</t>
  </si>
  <si>
    <t>Fama</t>
  </si>
  <si>
    <t>Lomonosowa</t>
  </si>
  <si>
    <t>A.Yaeza(Ibaraki),H.Takashima(Chiba)</t>
  </si>
  <si>
    <t>I.Ootsuki(Miyagi),H.Sato(Fukushima),
M.Uchiyama(Mie),M.Ishida(Shiga),
T.Hayamizu(Kagoshima),
H.Hamanowa/H.Hamanowa(Fukushima),
A.Tsuchikawa(Ishikawa)</t>
  </si>
  <si>
    <t>Jacqueline</t>
  </si>
  <si>
    <t>I.Ootsuki(Miyagi),H.Sato(Fukushima),
H.Hamanowa/H.Hamanowa(Fukushima)</t>
  </si>
  <si>
    <t>Ruvuma</t>
  </si>
  <si>
    <t>H.Takashima/F.Ohba(Chiba)</t>
  </si>
  <si>
    <t>Panopaea</t>
  </si>
  <si>
    <t>M.Ishida(Shiga),H.Hamanowa(Fukushima),
H.Sato(Fukushima)</t>
  </si>
  <si>
    <t>Paris</t>
  </si>
  <si>
    <t>I.Ootsuki(Miyagi),K.Kitazaki(Tokyo),
H.Yoshihara(Okayama),K.Yokoyama(Okayama),
H.Takashima/F.Ohba(Chiba)</t>
  </si>
  <si>
    <t>T.Kiyokawa(Aomori)</t>
  </si>
  <si>
    <t>Guizhou</t>
  </si>
  <si>
    <t>F.Egawa(Osaka),E.Konno(Iwate),
M.Kasahara/T.Satou/H.Sugawara(Iwate)</t>
  </si>
  <si>
    <t>Hesburgh</t>
  </si>
  <si>
    <t>Miller</t>
  </si>
  <si>
    <t>N.Kitazaki(Tokyo)</t>
  </si>
  <si>
    <t>Shimoyama</t>
  </si>
  <si>
    <t>M.Ishida(Shiga),H.Tomioka(Ibaraki)</t>
  </si>
  <si>
    <t>Lumiere</t>
  </si>
  <si>
    <t>Varsavia</t>
  </si>
  <si>
    <t>T.Hayamizu(Kagoshima),Y.Nakasima(Okayama)</t>
  </si>
  <si>
    <t>Angola</t>
  </si>
  <si>
    <t>Parysatis</t>
  </si>
  <si>
    <t>Arequipa</t>
  </si>
  <si>
    <t>Pamela</t>
  </si>
  <si>
    <t>H.Hamanowa/H.Hamanowa(Miyagi)</t>
  </si>
  <si>
    <t>Atala</t>
  </si>
  <si>
    <t>H.Fukui(Shizuoka)</t>
  </si>
  <si>
    <t>Brouwer</t>
  </si>
  <si>
    <t>Kiso</t>
  </si>
  <si>
    <t>Bezovec</t>
  </si>
  <si>
    <t>M.Ishida(Shiga),T.Tanaka(Mie)</t>
  </si>
  <si>
    <t>Floirac</t>
  </si>
  <si>
    <t>Lova</t>
  </si>
  <si>
    <t>H.Fukui(Shizuoka),A.Hashimoto(Saitama),
A.Asai(Shiga)</t>
  </si>
  <si>
    <t>2004 Total</t>
  </si>
  <si>
    <t>Fuji</t>
  </si>
  <si>
    <t>Sarabhai</t>
  </si>
  <si>
    <t>Nuwa</t>
  </si>
  <si>
    <t>H.Suzuki(Shizuoka),M.Owada(Shizuoka)</t>
  </si>
  <si>
    <t>Aquitania</t>
  </si>
  <si>
    <t>Joella</t>
  </si>
  <si>
    <t>Heinlein</t>
  </si>
  <si>
    <t>Maritima</t>
  </si>
  <si>
    <t>Britastra</t>
  </si>
  <si>
    <t>T.Noda(Iwate)</t>
  </si>
  <si>
    <t>Rephiltim</t>
  </si>
  <si>
    <t>Harabal</t>
  </si>
  <si>
    <t>Helena</t>
  </si>
  <si>
    <t>Prokne</t>
  </si>
  <si>
    <t>Siegena</t>
  </si>
  <si>
    <t>Bechmann</t>
  </si>
  <si>
    <t>K.Kitazaki(Tokyo),R.Aikawa(Saitama),
H.Tomioka(Ibaraki),H.Takashima/F.Ohba(Chiba)</t>
  </si>
  <si>
    <t>Peraga</t>
  </si>
  <si>
    <t>Shura</t>
  </si>
  <si>
    <t>M.Owada(Shizuoka),Y.Nakasima(Okayama),
K.Kitazaki(Tokyo),H.Takashima(Chiba),
S.Kawawaki(Kyoto)</t>
  </si>
  <si>
    <t>Boyarchuk</t>
  </si>
  <si>
    <t>Felicia</t>
  </si>
  <si>
    <t>Ludmilla</t>
  </si>
  <si>
    <t>Mizuho</t>
  </si>
  <si>
    <t>Gismonda</t>
  </si>
  <si>
    <t>Germania</t>
  </si>
  <si>
    <t>Pawlowia</t>
  </si>
  <si>
    <t>Grauda</t>
  </si>
  <si>
    <t>H.Yoshida(Hokkaido)</t>
  </si>
  <si>
    <t>Freia</t>
  </si>
  <si>
    <t>M.Owada/Astronomy Club-South Of Lake
&lt;T.Onoda/A.Nakamura/T.Konami/M.Suzuki/
Y.Watase&gt;(Shizuoka)</t>
  </si>
  <si>
    <t>Kemerovo</t>
  </si>
  <si>
    <t>Vanadis</t>
  </si>
  <si>
    <t>Schalen</t>
  </si>
  <si>
    <t>Dufek</t>
  </si>
  <si>
    <t>Hygiea</t>
  </si>
  <si>
    <t>2011 Total</t>
  </si>
  <si>
    <t>Zelinda</t>
  </si>
  <si>
    <t>Ute</t>
  </si>
  <si>
    <t>Triberga</t>
  </si>
  <si>
    <t>Impossible detection
   H.Tomioka(Ibaraki)</t>
  </si>
  <si>
    <t>Unitas</t>
  </si>
  <si>
    <t>Impossible detection
   M.Owada(Shizuoka)</t>
  </si>
  <si>
    <t>Yabuki</t>
  </si>
  <si>
    <t>Impossible detection
   Akaiwa-Ryuten-obs&lt;N.Tatsumi&gt;(Okayama)</t>
  </si>
  <si>
    <t>Edburga</t>
  </si>
  <si>
    <t>Impossible detection
   N.Tatsumi(Okayama)</t>
  </si>
  <si>
    <t>Flora</t>
  </si>
  <si>
    <t>Camilla</t>
  </si>
  <si>
    <t>Titania</t>
  </si>
  <si>
    <t>Clematis</t>
  </si>
  <si>
    <t>H.Tomioka(Ibaraki)</t>
  </si>
  <si>
    <t>H.Yoshida(Hokkaido)</t>
  </si>
  <si>
    <t>*Failed Observation of Positive Event
    K.Kageyama(Kumamoto),
Miss obsevation
    T.Hayamizu(Kagoshima),M.Owada(Shizuoka)</t>
  </si>
  <si>
    <t>*Unsure or Miss observation
  R.Aikawa(Saitama),
Miss observation
  A.Hashimoto(Saitama),M.Owada(Shizuoka)</t>
  </si>
  <si>
    <t>R.Aikawa(Saitama),S.Uchiyama(Chiba),
H.Takashima/F.Ohba(Chiba),T.Ito(Mie),
H.Akazawa(Okayama),H.Tomioka(Ibaraki)
H.Togashi(Yamagata),M.Owada(Shizuoka),
K.Kitazaki(Tokyo)</t>
  </si>
  <si>
    <t>S.Okamoto(Okayama),J.Yokomichi(Okayama)</t>
  </si>
  <si>
    <t xml:space="preserve">  2011  Miss  Only  Events   </t>
  </si>
  <si>
    <t xml:space="preserve">  2010  Miss  Only  Events  </t>
  </si>
  <si>
    <t xml:space="preserve">  2009  Miss  Only  Events  </t>
  </si>
  <si>
    <t xml:space="preserve">  2008  Miss  Only  Events   </t>
  </si>
  <si>
    <t xml:space="preserve">  2007  Miss  Only  Events  </t>
  </si>
  <si>
    <t xml:space="preserve">  2006  Miss  Only  Events  </t>
  </si>
  <si>
    <t xml:space="preserve">  2005  Miss  Only  Events  </t>
  </si>
  <si>
    <t xml:space="preserve">  2004  Miss  Only  Events  </t>
  </si>
  <si>
    <t xml:space="preserve">  Failed Observation of Positive Event   </t>
  </si>
  <si>
    <t xml:space="preserve"> Unsure observation &amp;  Impossible detection Events   </t>
  </si>
  <si>
    <t>T.Poon/K.Hui/CK.Tsang(Hong Kong,China)</t>
  </si>
  <si>
    <t>T.Poon/S.L.Cheung(Hong Kong,China)</t>
  </si>
  <si>
    <t>C.Lin(Taiwan)</t>
  </si>
  <si>
    <t>T.Poon/S.L.Cheung/K.H.K.Hui(Hong Kong,China)</t>
  </si>
  <si>
    <t>Idamiyoshi</t>
  </si>
  <si>
    <t>A.Hashimoto(Saitama)</t>
  </si>
  <si>
    <t>Eugenia</t>
  </si>
  <si>
    <t>China(J)2011</t>
  </si>
  <si>
    <t>China(J)2011</t>
  </si>
  <si>
    <t>Turandot</t>
  </si>
  <si>
    <t>T.Poon/K.Hui(Hong Kong,China)</t>
  </si>
  <si>
    <t>T.Poon/K.Hui(Hong Kong,China),P.Lau(Hong Kong,China)</t>
  </si>
  <si>
    <t>Fedynskij</t>
  </si>
  <si>
    <t>Natalie</t>
  </si>
  <si>
    <t>M.Owada(Shizuoka),H.Watanabe(Mie)</t>
  </si>
  <si>
    <t>Inanda</t>
  </si>
  <si>
    <t>Edburga</t>
  </si>
  <si>
    <t>2002 TX300 -TNO</t>
  </si>
  <si>
    <t>Greeks</t>
  </si>
  <si>
    <t>Observer
(s)</t>
  </si>
  <si>
    <t>*East Asia Only</t>
  </si>
  <si>
    <t>Proserpina</t>
  </si>
  <si>
    <t>Pamela</t>
  </si>
  <si>
    <t>Rovaniemi</t>
  </si>
  <si>
    <t>M.Owada(Shizuoka)</t>
  </si>
  <si>
    <t>Lotis</t>
  </si>
  <si>
    <t>Pamela</t>
  </si>
  <si>
    <t>Oujianquan</t>
  </si>
  <si>
    <t>T.Hayamizu(Kagoshima)</t>
  </si>
  <si>
    <t>Wotho</t>
  </si>
  <si>
    <t>Menelaus</t>
  </si>
  <si>
    <t>H.Yoshihara(Okayama)</t>
  </si>
  <si>
    <t>H.Yoshihara(Okayama)</t>
  </si>
  <si>
    <t>Sokolsky</t>
  </si>
  <si>
    <t>Tisiphone</t>
  </si>
  <si>
    <t>R.Itou/M.Uemura/H.Akitaya,M.Yamanaka/
A.Nakashima&lt;Higashi-Hiroshima Observatory,
Hiroshima-Univ.&gt;(Hiroshima)</t>
  </si>
  <si>
    <t>Alexandra</t>
  </si>
  <si>
    <t>Svea</t>
  </si>
  <si>
    <t>Irma</t>
  </si>
  <si>
    <t>R.Aikawa(Saitama),M.Owada(Shizuoka),
A.Hashimoto(Saitama),K.Kitazaki(Tokyo),
H.Tomioka(Ibaraki)</t>
  </si>
  <si>
    <t xml:space="preserve">  2012  Miss  Only  Events   </t>
  </si>
  <si>
    <t>K.Kitazaki(Tokyo),A.Hashimoto(Saitama),
H.Takashima/F.Ohba(Chiba),A.Matsui(Nagano),
R.Aikawa(Saitama),H.Tomioka(Ibaraki),
S.Uehara(Ibaraki)</t>
  </si>
  <si>
    <t>K.Kitazaki(Tokyo),A.Hashimoto(Saitama),
M.Uchiyama(Mie),A.Yaeza(Ibaraki),
H.Takashima/F.Ohba(Chiba),H.Fukui(Shizuoka),
S.Suzuki(Kanagawa),T.Imatani/E.Imatani(Ibaraki),
H.Tomioka(Ibaraki),Y.Sugiyama(Kanagawa)</t>
  </si>
  <si>
    <t xml:space="preserve"> A.Hashimoto(Saitama),K.Kitazaki(Tokyo)</t>
  </si>
  <si>
    <t>2012 Total</t>
  </si>
  <si>
    <t>Varuna -TNO</t>
  </si>
  <si>
    <t>H.Hamanowa/K.Hosoi/H.Hamanowa(Fukushima),
H.Tomioka(Ibaraki),H.Takashima(Chiba),
M.Satou(Miyagi)</t>
  </si>
  <si>
    <t>Pretoria</t>
  </si>
  <si>
    <t>Tisiphone</t>
  </si>
  <si>
    <t>Leonteus</t>
  </si>
  <si>
    <t>Pompeja</t>
  </si>
  <si>
    <t>Aline</t>
  </si>
  <si>
    <t>Wuyeesun</t>
  </si>
  <si>
    <t>Zelinda</t>
  </si>
  <si>
    <t>Delia</t>
  </si>
  <si>
    <t>Chariklo -TNO</t>
  </si>
  <si>
    <t>Panopaea</t>
  </si>
  <si>
    <t>Cloelia</t>
  </si>
  <si>
    <t>M.Ida(Shiga)</t>
  </si>
  <si>
    <t>Meriones</t>
  </si>
  <si>
    <t>*Reproduction is free.</t>
  </si>
  <si>
    <t>2000 FA12</t>
  </si>
  <si>
    <t>R.Aikawa(Saitama),A.Hashimoto(Saitama),
M.Owada(Shizuoka),K.Kitazaki(Tokyo),
K.Kageyama(Kumamoto)</t>
  </si>
  <si>
    <t>R.Aikawa(Saitama)</t>
  </si>
  <si>
    <t>Gutemberga</t>
  </si>
  <si>
    <t>H.Yoshida(Hokkaido),M.Owada(Shizuoka)</t>
  </si>
  <si>
    <t>Nikko</t>
  </si>
  <si>
    <t>Brenda</t>
  </si>
  <si>
    <t>Prymno</t>
  </si>
  <si>
    <t>chords(English Ver.)2012</t>
  </si>
  <si>
    <t>1998 VU30</t>
  </si>
  <si>
    <t>R.Aikawa(Saitama),H.Takashima(Chiba),
K.Miyashita(Nagano),M.Owada(Shizuoka),
A.Hashimoto(Saitama),K.Kitazaki(Tokyo),M.Ida(Shiga),
Y.Ikari(Shiga),Z.Nakagawa(Shiga)</t>
  </si>
  <si>
    <r>
      <t xml:space="preserve">H.Takashima(Chiba),H.Karasaki(Tokyo),
</t>
    </r>
    <r>
      <rPr>
        <sz val="11"/>
        <color indexed="17"/>
        <rFont val="Arial"/>
        <family val="2"/>
      </rPr>
      <t>C.Lin(Taiwan),B-X.Wu(Taiwan)</t>
    </r>
  </si>
  <si>
    <r>
      <t xml:space="preserve">*Unsure observation
  </t>
    </r>
    <r>
      <rPr>
        <sz val="11"/>
        <color indexed="17"/>
        <rFont val="Arial"/>
        <family val="2"/>
      </rPr>
      <t xml:space="preserve"> C.Lin(Taiwan)</t>
    </r>
  </si>
  <si>
    <t>Coelestina</t>
  </si>
  <si>
    <t>Kevola</t>
  </si>
  <si>
    <t>Annika</t>
  </si>
  <si>
    <t>Pretoria</t>
  </si>
  <si>
    <t>Massinga</t>
  </si>
  <si>
    <t>Notes</t>
  </si>
  <si>
    <t>Kalatajean</t>
  </si>
  <si>
    <t>Hippo</t>
  </si>
  <si>
    <t>Fredegundis</t>
  </si>
  <si>
    <t>Arsione</t>
  </si>
  <si>
    <t>M.Satou(Fukushima),A.Yaeza(Ibaraki),H.Tomioka(Ibaraki)</t>
  </si>
  <si>
    <t>Volga</t>
  </si>
  <si>
    <t>Lehigh</t>
  </si>
  <si>
    <t>A.Hashimoto(Saitama),H.Tomioka(Ibaraki)</t>
  </si>
  <si>
    <t>Gyldenia</t>
  </si>
  <si>
    <t>Emita</t>
  </si>
  <si>
    <t>Merxia</t>
  </si>
  <si>
    <t>Inge</t>
  </si>
  <si>
    <t>Bruchsalia</t>
  </si>
  <si>
    <t>H.Takashima(Chiba),R.Aikawa(Saitama),M.Ida(Shiga),
K.Kitazaki(Tokyo),A.Hashimoto(Saitama),
H.Tomioka(Ibaraki),M.Owada(Shizuoka),T.Ito(Mie)</t>
  </si>
  <si>
    <t>model(N)2012</t>
  </si>
  <si>
    <t>Hektor</t>
  </si>
  <si>
    <t>Clementina</t>
  </si>
  <si>
    <t>Sholokhov</t>
  </si>
  <si>
    <t>Results of Astroidal occultation,Japan / Sendai Space Hall</t>
  </si>
  <si>
    <t>Selene</t>
  </si>
  <si>
    <t>Aspasia</t>
  </si>
  <si>
    <t>M.Ida(Shiga)</t>
  </si>
  <si>
    <t>Phocaea</t>
  </si>
  <si>
    <t>Klytaemnestra</t>
  </si>
  <si>
    <t>Teucer</t>
  </si>
  <si>
    <t>Alauda</t>
  </si>
  <si>
    <t>Europa</t>
  </si>
  <si>
    <t>Pluto</t>
  </si>
  <si>
    <t>Michelangelo</t>
  </si>
  <si>
    <t>Marianna</t>
  </si>
  <si>
    <t>Miriam</t>
  </si>
  <si>
    <t>1988 AK</t>
  </si>
  <si>
    <t>1999 RM11</t>
  </si>
  <si>
    <t>1998 KE65</t>
  </si>
  <si>
    <t>1996 RJ</t>
  </si>
  <si>
    <t>Borasisi(1999 RZ253)
 -TNO</t>
  </si>
  <si>
    <t>1995 YY3 - TNO</t>
  </si>
  <si>
    <t>Arsinoë</t>
  </si>
  <si>
    <t>M.Ida(Shiga),N.Tatsumi/Tsuyama high-school&lt;M.Otto/K.Kobayashi/K.Furui/S.Nonoue&gt;(Okayama),
Hi.Watanabe(Gifu)</t>
  </si>
  <si>
    <t>Ceres</t>
  </si>
  <si>
    <t>Crantor</t>
  </si>
  <si>
    <t>Ate</t>
  </si>
  <si>
    <t>H.Takashima(Chiba),A.Hashimoto(Saitama),
R.Aikawa(Saitama),H.Tomioka(Ibaraki)</t>
  </si>
  <si>
    <t>Aaltje</t>
  </si>
  <si>
    <t>Delores</t>
  </si>
  <si>
    <t>Binary?(J)2008</t>
  </si>
  <si>
    <t>graze?Binary?,(J)2012</t>
  </si>
  <si>
    <t>Asia</t>
  </si>
  <si>
    <t>Video</t>
  </si>
  <si>
    <t>Anne-Marie</t>
  </si>
  <si>
    <t>K.Kageyama(Kumamoto),S.Okamoto(Okayama),
H.Togashi(Yamagata),J.Yokomichi(Okayama),
T.Hayamizu(Kagoshima),H.Karasaki(Tokyo),
M.Ida(shiga)</t>
  </si>
  <si>
    <r>
      <t>R.Aikawa(Saitama),M.Owada(Shizuoka),
H.Karasaki(Tokyo),H.Tomioka(Ibaraki),
K.Hosoi(Fukushima),A.Yaeza(Ibaraki),</t>
    </r>
    <r>
      <rPr>
        <sz val="11"/>
        <color indexed="8"/>
        <rFont val="ＭＳ Ｐゴシック"/>
        <family val="3"/>
      </rPr>
      <t xml:space="preserve">
</t>
    </r>
    <r>
      <rPr>
        <sz val="11"/>
        <color indexed="8"/>
        <rFont val="Arial"/>
        <family val="2"/>
      </rPr>
      <t>A.Hashimoto(Saitama),T.Horaguchi(Ibaraki)</t>
    </r>
  </si>
  <si>
    <t>Bodea</t>
  </si>
  <si>
    <t>Camilla</t>
  </si>
  <si>
    <t>Guth</t>
  </si>
  <si>
    <t>Eddington</t>
  </si>
  <si>
    <t>Chloe</t>
  </si>
  <si>
    <t>Dudu</t>
  </si>
  <si>
    <t>A.Hashimoto(Saitama),M.Owada(Shizuoka)</t>
  </si>
  <si>
    <t>Tone</t>
  </si>
  <si>
    <t>Repsolda</t>
  </si>
  <si>
    <t>Jeanne</t>
  </si>
  <si>
    <t>Wallia</t>
  </si>
  <si>
    <t>-</t>
  </si>
  <si>
    <t>2009 WP104 -TNO</t>
  </si>
  <si>
    <t>Gyptis</t>
  </si>
  <si>
    <t>Okavango</t>
  </si>
  <si>
    <t>Berenike</t>
  </si>
  <si>
    <t>Thoas</t>
  </si>
  <si>
    <t>A.Hashimoto(Saitama),K.Kitazaki(Tokyo),T.Terada(Aichi)</t>
  </si>
  <si>
    <t>K.Kitazaki(Tokyo),Hi.Watanabe(Gifu)</t>
  </si>
  <si>
    <t>Lictoria</t>
  </si>
  <si>
    <t>2005 RM43 -TNO</t>
  </si>
  <si>
    <t xml:space="preserve">  2013  Miss  Only  Events   </t>
  </si>
  <si>
    <t>2013 Total</t>
  </si>
  <si>
    <t>Herrick</t>
  </si>
  <si>
    <t>Magdalena</t>
  </si>
  <si>
    <t>Godel</t>
  </si>
  <si>
    <t>K.Kitazaki(Tokyo)</t>
  </si>
  <si>
    <t>Sharonov</t>
  </si>
  <si>
    <t>R.Aikawa(Saitama),S.Uchiyama(Chiba),
H.Takashima/F.Ohba(Chiba),Y.Sugiyama(Kanagawa),
K.Kitazaki(Tokyo),A.Yaeza(Ibaraki),H.Sato(Fukushima),
M.Owada(Shizuoka),A.Hashimoto(Saitama)</t>
  </si>
  <si>
    <t>M.Owada(Shizuoka)</t>
  </si>
  <si>
    <t>R.Aikawa(Saitama),K.Hosoi(Fukushima),
Hi.Watanabe(Gifu),A.Hashimoto(Saitama),
M.Owada(Shizuoka)K.Kitazaki(Tokyo)</t>
  </si>
  <si>
    <t>1994 VK8 -TNO</t>
  </si>
  <si>
    <t>Helga</t>
  </si>
  <si>
    <t>Varuna</t>
  </si>
  <si>
    <t>Cubewano</t>
  </si>
  <si>
    <t>Novobranets</t>
  </si>
  <si>
    <t>Lydina</t>
  </si>
  <si>
    <t>Noragal'</t>
  </si>
  <si>
    <t>Doris</t>
  </si>
  <si>
    <t>R.Aikawa(Saitama),S.Kawawaki(Kyoto),
S.Matsui(Nagano),A.Hashimoto(Saitama),
Y.Ikari(Shiga),T.Terada(Aichi),M.Ida(Shiga),
A.Kawamura(Gunma)</t>
  </si>
  <si>
    <t>M.Sato(Miyagi),H.Tomioka(Ibaraki)</t>
  </si>
  <si>
    <t>Klio</t>
  </si>
  <si>
    <t>Video</t>
  </si>
  <si>
    <t>Hannibal</t>
  </si>
  <si>
    <t>Geometria</t>
  </si>
  <si>
    <t>*Unsure observation
   R.Aikawa(Saitama),
Miss observation
   H.Tomioka(Ibaraki)</t>
  </si>
  <si>
    <t>Hajek</t>
  </si>
  <si>
    <t>M.Owada(Shizuoka),S.Uchiyama(Chiba),
Hi.Watanabe(Gifu),R.Aikawa(Saitama),
O.Ninomiya(Aichi),S.Kawawaki(Kyoto),
A.Hashimoto(Saitama),A.Yaeza(Ibaraki),
K.Kageyama(Kumamoto),H.Tomioka(Ibaraki)</t>
  </si>
  <si>
    <t>Euterpe</t>
  </si>
  <si>
    <t>Bianca</t>
  </si>
  <si>
    <r>
      <t>H.Tomioka(Ibaraki),</t>
    </r>
    <r>
      <rPr>
        <sz val="11"/>
        <color indexed="17"/>
        <rFont val="Arial"/>
        <family val="2"/>
      </rPr>
      <t>C.Lin(Taiwan)</t>
    </r>
  </si>
  <si>
    <t>2003 WU188 -TNO</t>
  </si>
  <si>
    <t>Palatia</t>
  </si>
  <si>
    <t>H.Takashima(Chiba),A.Hashimoto(Saitama),
K.Kitazaki(Tokyo)</t>
  </si>
  <si>
    <t>Wratislavia</t>
  </si>
  <si>
    <t>Komppa</t>
  </si>
  <si>
    <t>Memoria</t>
  </si>
  <si>
    <t>Pafuri</t>
  </si>
  <si>
    <t>Selinur</t>
  </si>
  <si>
    <t>Deipylos</t>
  </si>
  <si>
    <t>Xanthippe</t>
  </si>
  <si>
    <t>H.Hashimoto(Saitama),M.Owada(Shizuoka),
H.Togashi(Yamagata)</t>
  </si>
  <si>
    <t>H.Tomioka(Ibaraki),M.Owada(Shizuoka)</t>
  </si>
  <si>
    <t>Isko</t>
  </si>
  <si>
    <t>M.Owada(Shizuoka),H.Tomioka(Ibaraki)</t>
  </si>
  <si>
    <t>Eurydike</t>
  </si>
  <si>
    <t>Verbiest</t>
  </si>
  <si>
    <t>K.Kageyama(Kumamoto)</t>
  </si>
  <si>
    <t>Italia</t>
  </si>
  <si>
    <t>Pickeringia</t>
  </si>
  <si>
    <t>Ganymed</t>
  </si>
  <si>
    <t>H.Hashimoto(Saitama),H.Tomioka(Ibaraki)</t>
  </si>
  <si>
    <t>H.Togashi(Yamagata),H.Tomioka(Ibaraki)</t>
  </si>
  <si>
    <t>chords(R)2013</t>
  </si>
  <si>
    <t>with Slovensko(J)2013</t>
  </si>
  <si>
    <t>HongKong(J)2011</t>
  </si>
  <si>
    <t>Hildas , HongKong(J)2013</t>
  </si>
  <si>
    <t>Justitia</t>
  </si>
  <si>
    <t>Pariana</t>
  </si>
  <si>
    <t>Eurynome</t>
  </si>
  <si>
    <t>1992 EF</t>
  </si>
  <si>
    <t>Bertha</t>
  </si>
  <si>
    <t>Eulalia</t>
  </si>
  <si>
    <t>Maria</t>
  </si>
  <si>
    <t>Estonia</t>
  </si>
  <si>
    <t>Uzbekistania</t>
  </si>
  <si>
    <t>Tuckia</t>
  </si>
  <si>
    <t>Vundtia</t>
  </si>
  <si>
    <t>Ha.Watanabe(Mie)</t>
  </si>
  <si>
    <t>R.Aikawa(Saitama),Ha.Watanabe(Mie),K.Kitazaki(Tokyo),
Hi.Watanabe(Gifu),M.Owada(Shizuoka),
H.Nisizawa(Ibaraki),H.Tomioka(Ibaraki),
A.Hashimoto(Saitama)</t>
  </si>
  <si>
    <t>Ha.Watanabe(Mie),Hi.Watanabe(Gifu),
A.Hashimoto(Saitama),M.Owada(Shizuoka),
A.Asai(Mie),N.Kitazaki(Tokyo)</t>
  </si>
  <si>
    <t>Ha.Watanabe(Mie),M.Owada(Shizuoka)</t>
  </si>
  <si>
    <t>Hi.Watanabe(Gifu),Ha.Watanabe(Mie)</t>
  </si>
  <si>
    <t>M.Owada(Shizuoka),A.Miyamoto/N.Hironaka(Hiroshima),
Ha.Watanabe(Mie),Hi.Watanabe(Gifu)</t>
  </si>
  <si>
    <t>R.Aikawa(Saitama),Ha.Watanabe(Mie),Hi.Watanabe(Gifu),
S.Kawawaki(Kyoto),H.Takashima/F.Ohba(Chiba),
M.Owada(Shizuoka),A.Hashimoto(Saitama),A.Asai(Mie)</t>
  </si>
  <si>
    <t>K.Kitazaki(Tokyo),N.Tatsumi(Okayama),Hi.Watanabe(Gifu),
A.Asai(Mie),Ha.Watanabe(Mie),M.Owada(Shizuoka),
K.Gotou(Hiroshima),Y.Takamura(Aichi)</t>
  </si>
  <si>
    <r>
      <t>Ha.Watanabe(Mie),Hi.Watanabe(Gifu),M.Owada(Shizuoka),</t>
    </r>
    <r>
      <rPr>
        <sz val="11"/>
        <rFont val="ＭＳ Ｐゴシック"/>
        <family val="3"/>
      </rPr>
      <t xml:space="preserve">
</t>
    </r>
    <r>
      <rPr>
        <sz val="11"/>
        <rFont val="Arial"/>
        <family val="2"/>
      </rPr>
      <t>T.Ito(Mie),M.Ida(Shiga)</t>
    </r>
  </si>
  <si>
    <t>Hi.Watanabe(Gifu),Ha.Watanabe(Mie),Y.Ikari(Shiga),
M.Owada(Shizuoka)</t>
  </si>
  <si>
    <t>T.Ito(Mie),R.Aikawa(Saitama),M.Owada(Shizuoka),
Ha.Watanabe(Mie),M.Ida(Shiga)</t>
  </si>
  <si>
    <t>Ohio</t>
  </si>
  <si>
    <t>Tjilaki</t>
  </si>
  <si>
    <t>Rusthawelia</t>
  </si>
  <si>
    <t>1999 WW4</t>
  </si>
  <si>
    <t>Hi.Watanabe(Gifu)</t>
  </si>
  <si>
    <t>Elektra</t>
  </si>
  <si>
    <t>Marshak</t>
  </si>
  <si>
    <t>Hi.Watanabe(Gifu),M.Owada(Shizuoka),Y.Ikari(Shiga),
Ha.Watanabe(Mie)</t>
  </si>
  <si>
    <t>1991 BE</t>
  </si>
  <si>
    <t>M.Owada(Shizuoka),Ha.Watanabe(Mie)</t>
  </si>
  <si>
    <t>Hoshino</t>
  </si>
  <si>
    <t>Luscinia</t>
  </si>
  <si>
    <t>Y.Ikari(Shiga),A.Hashimoto(Saitama)</t>
  </si>
  <si>
    <t>Patria</t>
  </si>
  <si>
    <t>Numerowia</t>
  </si>
  <si>
    <t>Alamosa</t>
  </si>
  <si>
    <t>Sirona</t>
  </si>
  <si>
    <t>Mabella</t>
  </si>
  <si>
    <t>Tsiolkovskaja</t>
  </si>
  <si>
    <t>R.Aikawa(Saitama),M.Owada(Shizuoka)</t>
  </si>
  <si>
    <t>Chaka</t>
  </si>
  <si>
    <t>Hi.Watanabe(Gifu),Y.Ikari(Shiga),K.Kitazaki(Tokyo),
M.Ida(Shiga)</t>
  </si>
  <si>
    <t>Hi.Watanabe(Gifu),Ha.Watanabe(Mie),Y.Ikari(Shiga),
K.Kitazaki(Tokyo),M.Owada(Shizuoka),M.Ida(Shiga)</t>
  </si>
  <si>
    <t>Backlunda</t>
  </si>
  <si>
    <t>Bellona</t>
  </si>
  <si>
    <t>Marion</t>
  </si>
  <si>
    <t>Pallas</t>
  </si>
  <si>
    <t>Namaqua</t>
  </si>
  <si>
    <t>Y.Ikari(Shiga),H.Togashi(Yamagata),Hi.Watanabe(Gifu),
Ha.Watanabe(Mie)</t>
  </si>
  <si>
    <t>Hildegard</t>
  </si>
  <si>
    <t>Tulipa</t>
  </si>
  <si>
    <t>Landgraf</t>
  </si>
  <si>
    <t>Clorinde</t>
  </si>
  <si>
    <t>H.Togashi(Yamagata)</t>
  </si>
  <si>
    <t>Wrubel</t>
  </si>
  <si>
    <t>Hi.Watanabe(Gifu),A.Hashimoto(Saitama),
H.Tomioka(Ibaraki),T.Horaguchi(Ibaraki),
R.Aikawa(Saitama),Ha.Watanabe(Mie),T.Terada(Shiga)</t>
  </si>
  <si>
    <t>Chaldaea</t>
  </si>
  <si>
    <t>Ha.Watanabe(Mie),H.Yamamura(Shiga)</t>
  </si>
  <si>
    <t>2000 RU86</t>
  </si>
  <si>
    <t>Hi.Watanabe(Gifu),Ha.Watanabe(Mie),M.Owada(Shizuoka)</t>
  </si>
  <si>
    <t>Benda</t>
  </si>
  <si>
    <t>2000 CP122</t>
  </si>
  <si>
    <t>America</t>
  </si>
  <si>
    <t>Patientia</t>
  </si>
  <si>
    <t>2000 YU1 -TNO</t>
  </si>
  <si>
    <t>Sadeya</t>
  </si>
  <si>
    <t>Griseldis</t>
  </si>
  <si>
    <t>Polonia</t>
  </si>
  <si>
    <t>Marconia</t>
  </si>
  <si>
    <t>H.Takashima(Chiba),K.Kitazaki(Tokyo),
A.Hashimoto(Saitama),Y.Ikari(Shiga),A.Yaeza(Ibaraki),
H.Tomioka(Ibaraki),M.Owada(Shizuoka)</t>
  </si>
  <si>
    <t>2006 UP200</t>
  </si>
  <si>
    <t>M.Owada(Shizuoka),A.Hashimoto(Saitama),
K.Kitazaki(Tokyo),T.Horaguchi(Ibaraki),H.Tomioka(Ibaraki)</t>
  </si>
  <si>
    <t>H.Takashima(Chiba),A.Hashimoto(Saitama),
K.Kitazaki(Tokyo),H.Tomioka(Ibaraki)</t>
  </si>
  <si>
    <t>1988 VA5</t>
  </si>
  <si>
    <t>134340-1</t>
  </si>
  <si>
    <t>Charon</t>
  </si>
  <si>
    <t>2004 XX190 -TNO</t>
  </si>
  <si>
    <t>1996 VX9</t>
  </si>
  <si>
    <t>2005 EA177</t>
  </si>
  <si>
    <t>Ornamenta</t>
  </si>
  <si>
    <t>Cucula</t>
  </si>
  <si>
    <t>A.Yaeza(Ibaraki),M.Sato(Miyagi),H.Tomioka(Ibaraki)</t>
  </si>
  <si>
    <t>Oberkochen</t>
  </si>
  <si>
    <t>M.Owada(Shizuoka),R.Aikawa(Saitama)</t>
  </si>
  <si>
    <t>Naantali</t>
  </si>
  <si>
    <t>*Unsure observation
   A.Matsui(Nagano)
 Miss observation
   Ha.Watanabe(Mie),H.Tomioka(Ibaraki),H.Yamamura(Shiga)</t>
  </si>
  <si>
    <t>Ha.Watanabe(Mie),M.Owada(Shizuoka)</t>
  </si>
  <si>
    <t>K.Kitazaki(Tokyo),R.Aikawa(Saitama),Ha.Watanabe(Mie),
M.Owada(Shizuoka)</t>
  </si>
  <si>
    <t>A.Yaeza(Ibaraki),Ha.Watanabe(Mie),M.Owada(Shizuoka)</t>
  </si>
  <si>
    <t>Ha.Watanabe(Mie)</t>
  </si>
  <si>
    <t>Ha.Watanabe(Mie),R.Aikawa(Saitama),M.Owada(Shizuoka)</t>
  </si>
  <si>
    <t>R.Aikawa(Saitama),Ha.Watanabe(Mie)</t>
  </si>
  <si>
    <t>H.Takashima(Chiba),A.Hashimoto(Saitama),
K.Kitazaki(Tokyo),M.Owada(Shizuoka),
H.Tomioka(Ibaraki),Ha.Watanabe(Mie)</t>
  </si>
  <si>
    <t>R.Aikawa(Saitama),M.Owada(Shizuoka),Ha.Watanabe(Mie),
K.Kitazaki(Tokyo),A.Hashimoto(Saitama),
Hi.Watanabe(Gifu)</t>
  </si>
  <si>
    <t>Y.Ikari(Shiga),Ha.Watanabe(Mie),Hi.Watanabe(Gifu),
A.Hashimoto(Saitama),M.Owada(Shizuoka),
K.Kitazaki(Tokyo),Ichinomiya high-school&lt;Y.Takamura/Y.Ota/S.Amano/K.Hattori/
Y.Matsuoka&gt;/K.Tomita&lt;Mukaiyama Junior-school&gt;(Aichi)</t>
  </si>
  <si>
    <t>Y.Ikari(Shiga),M.Owada(Shizuoka),Ha.Watanabe(Mie)</t>
  </si>
  <si>
    <t>R.Aikawa(Saitama),A.Hashimoto(Saitama),M.Ida(Shiga),
K.Kitazaki(Tokyo),Ha.Watanabe(Mie),M.Owada(Shizuoka)</t>
  </si>
  <si>
    <t>Ha.Watanabe(Mie),K.Kageyama(Kumamoto),
H.Tomioka(Ibaraki)</t>
  </si>
  <si>
    <t>M.Owada(Shizuoka),Ha.Watanabe(Mie)</t>
  </si>
  <si>
    <t>M.Owada(Shizuoka),Ha.Watanabe(Mie),
T.Tanigawa(Hyougo)</t>
  </si>
  <si>
    <t>K.Kitazaki(Tokyo),A.Matsui(Nagano),A.Hashimoto(Saitama),
Hi.Watanabe(Gifu),H.Takashima/F.Ohba(Chiba),
R.Aikawa(Saitama),M.Owada(Shizuoka),
N.Sasanuma(Tokyo),A.Asai(Mie),Ha.Watanabe(Mie),
H.Tomioka(Ibaraki),T.Horaguchi(Ibaraki)</t>
  </si>
  <si>
    <t>R.Aikawa(Saitama),Y.Ikari(Shiga),
Ha.Watanabe/N.Watanabe/Hika.Watanabe(Mie),
K.Kitazaki(Tokyo),S.Uchiyama(Chiba),
H.Takashima/F.Ohba(Chiba),M.Uchiyama(Mie),
A.Hashimoto(Saitama),K.Kageyama(Kumamoto),
A.Asai(Mie),M.Owada/Astronomy Club-South Of Lake
&lt;K.Shibata/K.Shinma/T.Fujita/D.Yamaguchi/
K.Ishikawa&gt;(Shizuoka),H.Akazawa(Okayama),
H.Tomioka(Ibaraki),M.Ishida(Mie),A.Kawamura(Chiba)</t>
  </si>
  <si>
    <t>Ha.Watanabe(Mie),Y.Ikari(Shiga),M.Owada(Shizuoka),
H.Akazawa(Okayama),M.Ishida(Mie)</t>
  </si>
  <si>
    <t>Ha.Watanabe(Mie),H.Takashima/F.Ohba(Chiba),
R.Aikawa(Saitama),M.Ida(Shiga),
K.Kitazaki(Tokyo),M.Owada(Shizuoka)</t>
  </si>
  <si>
    <t>M.Ida(Shiga),Ha.Watanabe(Mie)</t>
  </si>
  <si>
    <t>Ha.Watanabe(Mie),K.Kitazaki(Tokyo),
H.Takashima(Chiba),A.Yaeza(Ibaraki),
M.Owada(Shizuoka)</t>
  </si>
  <si>
    <t>A.Hashimoto(Saitama),R.Aikawa(Saitama),
K.Kitazaki(Tokyo),M.Owada(Shizuoka),A.Asai(Mie),
Ha.Watanabe(Mie),M.Ida(Shiga),Y.Ikari(Shiga)</t>
  </si>
  <si>
    <t>Ha.Watanabe(Mie),M.Ida(Shiga)</t>
  </si>
  <si>
    <t>Ha.Watanabe(Mie),H.Togashi(Yamagata),
K.Kitazaki(Toyo)</t>
  </si>
  <si>
    <t>K.Kageyama(Kumamoto),Ha.Watanabe(Mie)</t>
  </si>
  <si>
    <t>Ha.Watanabe(Mie),Y.Ikari(Shiga),M.Ida(Shiga)</t>
  </si>
  <si>
    <t>Ha.Watanabe/N.Watanabe/Hika.Watanabe(Mie),
M.Owada(Shizuoka),M.Ida(Shiga),H.Takashima(Chiba)</t>
  </si>
  <si>
    <t>Ha.Watanabe(Mie),M.Owada(Shizuoka)</t>
  </si>
  <si>
    <t>Ha.Watanabe(Mie)</t>
  </si>
  <si>
    <t>Ha.Watanabe/N.Watanabe(Mie)</t>
  </si>
  <si>
    <t>Ha.Watanabe(Mie),A.Hashimoto(Saitama),M.Ida(Shiga),
AstroHA Group&lt;H.Funakoshi,M.Matsumoto,H.Satake,
R.Ohashi,T.Aoyama,Y.Akachi,J.Kurita,S.Kondo,
Y.Shimanuki,G.Miyagawa,Y.Yoneyama,K.Watanabe&gt;
(Gigu),Y.Takamura(Mie),M.Owada(Shizuoka)</t>
  </si>
  <si>
    <t>K.Kitazaki(Tokyo),Ha.Watanabe(Mie),
A.Hashimoto(Saitama),H.Takashima/F.Ohba(Chiba)</t>
  </si>
  <si>
    <t>R.Aikawa(Saitama),A.Hashimoto(Saitama),
M.Owada(Shizuoka),Ha.Watanabe(Mie),K.Kitazaki(Tokyo)</t>
  </si>
  <si>
    <t>Ha.Watanabe/N.Watanabe/Hika.Watanabe(Mie),
A.Yaeza(Ibaraki),H.Togashi(Yamagata),
A.Asai(Mie),M.Owada(Shizuoka)</t>
  </si>
  <si>
    <t>Ha.Watanabe/N.Watanabe/Hika.Watanabe(Mie)</t>
  </si>
  <si>
    <t>K.Kageyama(Kumamoto),
Ha.Watanabe/N.Watanabe(Mie)</t>
  </si>
  <si>
    <t>M.Owada(Shizuoka),Ha.Watanabe(Mie)</t>
  </si>
  <si>
    <t>T.Hayamizu(Kagoshima),A.Asai(Mie),
Ha.Watanabe(Mie),Y.Ikari(Shiga)</t>
  </si>
  <si>
    <t>A.Yaeza(Ibaraki),Ha.Watanabe(Mie),
A.Hashimoto(Saitama)</t>
  </si>
  <si>
    <t>Ha.Watanabe(Mie),A.Yaeza(Ibaraki),K.Kitazaki(Tokyo)</t>
  </si>
  <si>
    <t>R.Aikawa(Saitama),M.Ida(Shiga),K.Kitazaki(Tokyo),
A.Yaeza(Ibaraki),A.Hashimoto(Saitama),
H.Takashima/F.Ohba(Ibaraki),H.Tomioka(Ibaraki),
M.Satou(Ibaraki),N.Sasanuma(Tokyo),
Ha.Watanabe(Mie),Y.Nakamura(Mie)</t>
  </si>
  <si>
    <t>K.Kageyama(Kumamoto),H.Tomioka(Ibaraki),
S.Okamoto(Okayama),Ha.Watanabe(Mie),
M.Owada(Shizuoka)</t>
  </si>
  <si>
    <t>A.Yaeza(Ibaraki),Ha.Watanabe(Mie),M.Ida(Shiga),
M.Ishida(Shiga),M.Owada(Shizuoka)</t>
  </si>
  <si>
    <t>K.Kitazaki(Tokyo),Ha.Watanabe(Mie),M.Ida(Shiga),
M.Owada(Shizuoka),K.Gotou(Hiroshima)</t>
  </si>
  <si>
    <t>M.Owada(Shisuoka),Ha.Watanabe(Mie),M.Ida(Shiga)</t>
  </si>
  <si>
    <t>Ha.Watanabe(Mie),K.Kitazaki(Tokyo),
M.Owada(Shizuoka),H.Suzuki(Shizuoka)</t>
  </si>
  <si>
    <t>K.Kitazaki(Tokyo),Ha.Watanabe(Mie),
H.Suzuki(Shizuoka),M.Ishida(Shiga)</t>
  </si>
  <si>
    <t>M.Ihida(Shiga),Ha.Watanabe(Mie)</t>
  </si>
  <si>
    <t>Ha.Watanabe/N.Watanabe(Mie),
M.Kashiwagura(Yamagata),A.Yaeza(Ibaraki),
H.Togashi(Yamagata),T.Ito(Mie),
AstroHA GroupA&lt;H.Funakosi/Y.Wada/C.Sahashi/
Y.Nishimura/D.Hiyama/T.Sano/H.Terabayashi/
S.Sugitani&gt;(Gifu),AstroHA GroupB&lt;Y.Takamura/
A.Saino/A.Mizuno&gt;(Gifu),H.Tomioka(Ibaraki),
M.Okuda(Mie),M.Owada(Shizuoka)</t>
  </si>
  <si>
    <t>Ha.Watanabe(Mie),T.Hayamizu(Kagoshima),
M.Owada(Shizuoka)</t>
  </si>
  <si>
    <t>H.Tomioka(Ibaraki),Ha.Watanabe(Mie)</t>
  </si>
  <si>
    <t>Ha.Watanabe(Mie),
Y.Ohkita/G.Kimu/T.Kohigasi/I.Fujiyama/
T.Ono/T.Hirata/I.Yamanisi
&lt;Izumi-sohgoh high-school astro club&gt;(Osaka)</t>
  </si>
  <si>
    <t>Y.Nakashima/N.Ohkura(Okayama),A.Asai(Mie),
M.Owada(Shizuoka),Ha.Watanabe(Mie)</t>
  </si>
  <si>
    <t>Ha.Watanabe/N.Watanabe/H.Watanabe(Mie)</t>
  </si>
  <si>
    <t>K.Gotou(Hiroshima),I.Yamanishi(Osaka),
Ha.Watanabe(Mie),T.Ito(Mie)</t>
  </si>
  <si>
    <t>A.Yaeza(Ibaraki),H.Tomioka(Ibaraki),
Ha.Watanabe(Mie)</t>
  </si>
  <si>
    <t>M.Owada(Shizuoka),M.Okuda(Mie),
Ha.Watanabe(Mie),T.Ito(Mie)</t>
  </si>
  <si>
    <t>Ha.Watanabe(Mie),K.Kageyama(Kumamoto)</t>
  </si>
  <si>
    <t>H.Takashima(Chiba),Ha.Watanabe(Mie)</t>
  </si>
  <si>
    <t>Ha.Watanabe(Mie),I.Yamanishi(Osaka),
T.Hirata/Y.Ohkita(Osaka)</t>
  </si>
  <si>
    <t>Ha.Watanabe(Mie),A.Yaeza(Ibaraki)</t>
  </si>
  <si>
    <t>K.Kitazaki(Tokyo),Y.Nakashima/N.Ohkura(Okayama),
A.Yaeza(Ibaraki),H.Akazawa(Okayama),
K.Kenmotsu(Okayama),H.Tomioka(Ibaraki),
A.Hashimoto(Saitama),Ha.Watanabe(Mie),
N.Tatsumi(Okayama)</t>
  </si>
  <si>
    <t>H,Fukui(Shizuoka),Ha.Watanabe(Mie),
H.Karasaki(Tokyo),A.Yaeza(Ibaraki),
R.Aikawa(Saitama)</t>
  </si>
  <si>
    <t>H.Akazawa(Okayama),H.Karasaki(Tokyo),
Ha.Watanabe(Mie),T.Ito(Mie)</t>
  </si>
  <si>
    <t>Sagan</t>
  </si>
  <si>
    <t>2003 UT291 -TNO</t>
  </si>
  <si>
    <t>H.Tomioka(Ibaraki),M.Owada(Shizuoka)</t>
  </si>
  <si>
    <t>*Ha.Watanabe=Hayato Watanabe, Hi.Watanabe=Hiroyuki Watanabe</t>
  </si>
  <si>
    <t xml:space="preserve">  2014  Miss  Only  Events   </t>
  </si>
  <si>
    <t>2014 Total</t>
  </si>
  <si>
    <t>Arai</t>
  </si>
  <si>
    <t>1998 VG44 -TNO</t>
  </si>
  <si>
    <t>M.Owada(Shizuoka),K.Kitazaki(Tokyo),Y.Ikari(Shiga)</t>
  </si>
  <si>
    <t>Pricetonia</t>
  </si>
  <si>
    <t>Schalen</t>
  </si>
  <si>
    <t>2005 RO43 -TNO</t>
  </si>
  <si>
    <t>Y.Ikari(Shiga),M.Ida(Shiga),M.Owada(Shizuoka),
HA.Watanabe(Mie)</t>
  </si>
  <si>
    <t>K.Kitazaki(Tokyo)M.Owada(Shizuoka)</t>
  </si>
  <si>
    <t>K.Kitazaki(Tokyo),H.Tomioka(Ibaraki)M.Owada(Shizuoka)</t>
  </si>
  <si>
    <t>Berbericia</t>
  </si>
  <si>
    <t>Notburga</t>
  </si>
  <si>
    <t>S.Morinaga(Kagoshima)</t>
  </si>
  <si>
    <t>1999 WX211</t>
  </si>
  <si>
    <t>Eumelos</t>
  </si>
  <si>
    <t>Bischoff</t>
  </si>
  <si>
    <t>Libussa</t>
  </si>
  <si>
    <t>Kalahari</t>
  </si>
  <si>
    <t>Nemausa</t>
  </si>
  <si>
    <t>Sudek</t>
  </si>
  <si>
    <t>M.Owada(Shizuoka),Y.Takamura(Aichi)</t>
  </si>
  <si>
    <t>Tata</t>
  </si>
  <si>
    <t>H.Takashima(Chiba),A.Hashimoto(Saitama),
M.Owada(Shizuoka),H.Tomioka(Ibaraki)</t>
  </si>
  <si>
    <t>H.Yamamura(Shiga),Y.Ikari(Shiga),K.Hosoi(Fukushima),
A.Hashimoto(Saitama),Ha.Watanabe(Mie),
H.Tomioka(Ibaraki),M.Owada(Shizuoka),M.Ida(Shiga)</t>
  </si>
  <si>
    <t>Frammario</t>
  </si>
  <si>
    <t>Barto</t>
  </si>
  <si>
    <t>Tumilty</t>
  </si>
  <si>
    <t>Echo</t>
  </si>
  <si>
    <t>Euforbo</t>
  </si>
  <si>
    <t>K.Kitazaki(Tokyo),H.Tomioka(Ibaraki)</t>
  </si>
  <si>
    <t>Kemerovo</t>
  </si>
  <si>
    <t>Lagrangea</t>
  </si>
  <si>
    <t>Sylvia</t>
  </si>
  <si>
    <t>Romulus&amp;Remus</t>
  </si>
  <si>
    <t>H.Yamamura(Shiga),M.Owada(Shizuoka),T.Ito(Mie),
Ha.Watanabe(Mie),T.Terada(Aichi)</t>
  </si>
  <si>
    <t>Tomioka</t>
  </si>
  <si>
    <t>Babcock</t>
  </si>
  <si>
    <t>Moira</t>
  </si>
  <si>
    <t>Gyas</t>
  </si>
  <si>
    <t>Hi.Watanabe(Gifu),S.Kawawaki(Kyoto),T.Terada(Gifu),
Y.Ikari(Shiga),M.Ida(Shiga)</t>
  </si>
  <si>
    <t>H.Togashi(Yamagata),H.Yamamura(Shiga),
M.Owada(Shizuoka),Ha.Watanabe(Mie),M.Ida(Shiga)</t>
  </si>
  <si>
    <t>H.Takashima(Chiba),T.Ito(Mie),K.Kitazaki(Tokyo),
Ha.Watanabe(Mie),M.Owada(Shizuoka),M.Ida(Shiga),
H.Tomioka(Ibaraki),T.Terada(Aichi)</t>
  </si>
  <si>
    <t>Aletta</t>
  </si>
  <si>
    <t>Edda</t>
  </si>
  <si>
    <t>California</t>
  </si>
  <si>
    <t>90482-1</t>
  </si>
  <si>
    <t>Vanth</t>
  </si>
  <si>
    <t>Orcus Plutino</t>
  </si>
  <si>
    <t>Saturn Satellite</t>
  </si>
  <si>
    <t>Orcus Satellite</t>
  </si>
  <si>
    <t>Bandusia</t>
  </si>
  <si>
    <t>H.Yamamura(Shiga),A.Yaeza(Ibaraki),Ha.Watanabe(Mie),
H.Yoshihara(Okayama),H.Tomioka(Ibaraki),M.Ida(Shiga)</t>
  </si>
  <si>
    <t>Brixia</t>
  </si>
  <si>
    <t>1998 WX4</t>
  </si>
  <si>
    <t>Pauly</t>
  </si>
  <si>
    <t>Velleda</t>
  </si>
  <si>
    <t>M.Owada(Shizuoka),H.Tomioka(Ibaraki),
H.Togashi(Yamagata)</t>
  </si>
  <si>
    <t>Gerlinde</t>
  </si>
  <si>
    <t>Centenaria</t>
  </si>
  <si>
    <t>Brouwer</t>
  </si>
  <si>
    <t>Thersites</t>
  </si>
  <si>
    <t>H.Matsuda(Nara)</t>
  </si>
  <si>
    <t>A.Hashimoto(Saitama),Ha.Watanabe(Mie)</t>
  </si>
  <si>
    <t>Hipparchus</t>
  </si>
  <si>
    <t>Asteroidal Occultation Observation , Japan &amp; East Asia  Results</t>
  </si>
  <si>
    <t>Update:</t>
  </si>
  <si>
    <t>Success</t>
  </si>
  <si>
    <t>Miss Only &amp; Other</t>
  </si>
  <si>
    <t>Year</t>
  </si>
  <si>
    <t>Events</t>
  </si>
  <si>
    <t>Points</t>
  </si>
  <si>
    <t>Observers</t>
  </si>
  <si>
    <t xml:space="preserve">Data Base   &amp;   Reference : </t>
  </si>
  <si>
    <t>Sorry, Data of Another website is not published. Not All.</t>
  </si>
  <si>
    <r>
      <t xml:space="preserve">edited  by </t>
    </r>
    <r>
      <rPr>
        <b/>
        <sz val="10"/>
        <rFont val="Arial"/>
        <family val="2"/>
      </rPr>
      <t xml:space="preserve"> Hayato Watanabe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JOIN)</t>
    </r>
  </si>
  <si>
    <t>Asteroidal Occultation Observation ,   Graph of Japan &amp; East Asia Results</t>
  </si>
  <si>
    <t>*Success-Miss Points&amp;Miss Observers Data includes un-detect.</t>
  </si>
  <si>
    <t>Herculina</t>
  </si>
  <si>
    <t>Nauplius</t>
  </si>
  <si>
    <t>Sophrosyne</t>
  </si>
  <si>
    <t>Y.Ikari(Shiga),H.Yamamura(Ahiga),M.Owada(Shizuoka),
M.Ida(Shiga),A.Asai(Mie),Ha.Watanabe(Mie)</t>
  </si>
  <si>
    <t>Galene</t>
  </si>
  <si>
    <t>Alsatia</t>
  </si>
  <si>
    <t>M.Ida(Shiga),Hi.Watanabe(Gifu),A.Asai(Mie),
Y.Ikari(Shiga),H.Kasebe(Hyougo),H.Yamamura(Shiga),
M.Owada(Shizuoka),A.Hashimoto(Saitama),
Ha.Watanabe(Mie)</t>
  </si>
  <si>
    <t>H.Togashi(Yamagata),M.Owada(Shizuoka)</t>
  </si>
  <si>
    <t>Geldonia</t>
  </si>
  <si>
    <t>Teucer</t>
  </si>
  <si>
    <t>Baize</t>
  </si>
  <si>
    <t>Ingeborg</t>
  </si>
  <si>
    <t>Hi.Watanabe(Gifu),A.Asai(Mie),Ha.Watanabe(Mie),
M.Owada(Shizuoka),H.Yamamura(Shiga),
H.Tomioka(Ibaraki)</t>
  </si>
  <si>
    <t>Hi.Watanabe(Gifu),H.Yamamura(Shiga),Ha.Watanabe(Mie),
T.Terada(Shiga)</t>
  </si>
  <si>
    <t>Eros</t>
  </si>
  <si>
    <t>Mandevill</t>
  </si>
  <si>
    <t>Carestia</t>
  </si>
  <si>
    <t>Thyra</t>
  </si>
  <si>
    <t>Y.Ikari(Shiga)</t>
  </si>
  <si>
    <t>Valeria</t>
  </si>
  <si>
    <t>Hi.Watanabe(Gifu),Y.Ikari(Shiga),H.Yamamura(Shiga),
M.Owada(Shizuoka)</t>
  </si>
  <si>
    <t>R.Aikawa(Saitama),K.Kitazaki(Tokyo),Y.Ikari(shiga),
A.Hashimoto(Saitama),M.Owada(Shizuoka),
Ha.Watanabe(Mie),Team of Kawasaki Municipal
 Science Museum&lt;M.Sato(other 7 person)&gt;(Kanagawa)</t>
  </si>
  <si>
    <t>Tisiphone</t>
  </si>
  <si>
    <t>M.Owada(Shizuoka),H.Takashima(Chiba),
H.Tomioka(Ibaraki),K.Kitazaki(Tokyo),Ha.Watanabe(Mie)</t>
  </si>
  <si>
    <t>Gubibo</t>
  </si>
  <si>
    <t>Lucretia</t>
  </si>
  <si>
    <t>Hawaii(MPOCC)2003</t>
  </si>
  <si>
    <t>Troilus</t>
  </si>
  <si>
    <t>Nanking</t>
  </si>
  <si>
    <t>Shimanto</t>
  </si>
  <si>
    <t>H.Togashi(Yamagata),K.Hosoi(Fukushima),
H.Tomioka(Ibaraki)</t>
  </si>
  <si>
    <t>Tana</t>
  </si>
  <si>
    <t>S.Uchiyama(Shizuoka),Ha.Watanabe(Mie),M.Ida(Shiga)</t>
  </si>
  <si>
    <t>Valeria</t>
  </si>
  <si>
    <t>H.Tomioka(Ibaraki),A.Hashimoto(Saitama)</t>
  </si>
  <si>
    <t>1999 OJ4 -TNO</t>
  </si>
  <si>
    <t>Barcelona</t>
  </si>
  <si>
    <t>Nordenmarkia</t>
  </si>
  <si>
    <t>Halleria</t>
  </si>
  <si>
    <t>Tomoegozen</t>
  </si>
  <si>
    <t>Eleutheria</t>
  </si>
  <si>
    <t>1988 RO</t>
  </si>
  <si>
    <t>2002 WE29</t>
  </si>
  <si>
    <t>Hi.Watanabe(Gifu),Y.Ikari(Shiga),Ha.Watanabe(Mie),
A.Asai(Mie),H.Yamamura(Shiga),M.Ida(Shiga)</t>
  </si>
  <si>
    <t>A.Yaeza(Ibaraki),H.Yamamura(Shiga)</t>
  </si>
  <si>
    <t>Stroobantia</t>
  </si>
  <si>
    <t>Salonta</t>
  </si>
  <si>
    <t>Spiridonia</t>
  </si>
  <si>
    <t>Pierre</t>
  </si>
  <si>
    <t>2003 AZ84</t>
  </si>
  <si>
    <t>Plutino</t>
  </si>
  <si>
    <t>Binary(HST)2005</t>
  </si>
  <si>
    <t>Vienna</t>
  </si>
  <si>
    <t>Taiwan(J)2014</t>
  </si>
  <si>
    <t>Hekatostos</t>
  </si>
  <si>
    <t>Mukaitadashi</t>
  </si>
  <si>
    <t>Sebastiana</t>
  </si>
  <si>
    <t>Ismene</t>
  </si>
  <si>
    <t>M.Owada(Shizuoka),Ha.Watanabe(Mie),Hi.Watanabe(Gifu)</t>
  </si>
  <si>
    <t>2000 YV135</t>
  </si>
  <si>
    <t>Joella</t>
  </si>
  <si>
    <t>Tunica</t>
  </si>
  <si>
    <t>R.Aikawa(Saitama),Y.Ikari(shiga),Ha.Watanabe(Mie),
M.Owada(Shizuoka),H.Tomioka(Ibaraki)</t>
  </si>
  <si>
    <t>R.Aikawa(Saitama),Ha.Watanabe(Mie),Hi.Watanabe(Gifu),
M.Owada(Shizuoka),H.Tomioka(Ibaraki)</t>
  </si>
  <si>
    <t>2000 EP134</t>
  </si>
  <si>
    <t>Hrabal</t>
  </si>
  <si>
    <t>Lucienne</t>
  </si>
  <si>
    <t>Patria</t>
  </si>
  <si>
    <t>H.Yoshihara(Okayama),M.Owada(Shizuoka),
Ha.Watanabe(Mie),M.Ida(Mie)</t>
  </si>
  <si>
    <t>Borngen</t>
  </si>
  <si>
    <t>Polites</t>
  </si>
  <si>
    <t>Alkeste</t>
  </si>
  <si>
    <t>1998 VS32</t>
  </si>
  <si>
    <t>Hanskya</t>
  </si>
  <si>
    <t xml:space="preserve">  2015  Miss  Only  Events   </t>
  </si>
  <si>
    <t>2015 Total</t>
  </si>
  <si>
    <t>Nairc</t>
  </si>
  <si>
    <t>Holandia</t>
  </si>
  <si>
    <t>H.Takashima(Chiba),T.Ito(Mie),K.Kitazaki(Tokyo),
A.Hashimoto),A.Yaeza(Ibaraki)</t>
  </si>
  <si>
    <t>Uzubekistania</t>
  </si>
  <si>
    <t xml:space="preserve">update : </t>
  </si>
  <si>
    <t>update :</t>
  </si>
  <si>
    <t>R.Aikawa(Saitama),Ha.Watanabe(Mie),
A.Hashimoto(Saitama),Y.Ikari(Shiga),T.Ito(Mie),
M.Owada(Shizuoka)</t>
  </si>
  <si>
    <t>Tokio</t>
  </si>
  <si>
    <t>Seeligeria</t>
  </si>
  <si>
    <t>Dido</t>
  </si>
  <si>
    <t>Erika</t>
  </si>
  <si>
    <t>1997 WO51</t>
  </si>
  <si>
    <t>2002 CU154 -TNO</t>
  </si>
  <si>
    <t>Prudentia</t>
  </si>
  <si>
    <t>R.Aikawa(Saitama),H.Takashima(Chiba),
M.Owada(Shizuoka),A.Hashimoto(Saitama),
Ha.Watanabe(Mie),H.Tomioka(Ibaraki)</t>
  </si>
  <si>
    <t>Euryanthe</t>
  </si>
  <si>
    <t>1997 CB22</t>
  </si>
  <si>
    <t>Tuttle</t>
  </si>
  <si>
    <t>Yabu</t>
  </si>
  <si>
    <t>Smuts</t>
  </si>
  <si>
    <t>Niobe</t>
  </si>
  <si>
    <t>Varsavia</t>
  </si>
  <si>
    <t>Clytonsmith</t>
  </si>
  <si>
    <t>2004 BO108</t>
  </si>
  <si>
    <t>2007 TX241</t>
  </si>
  <si>
    <t>2001 UW20</t>
  </si>
  <si>
    <t>Hermitage</t>
  </si>
  <si>
    <t>Liberatrix</t>
  </si>
  <si>
    <t>Taiwan(J)2015</t>
  </si>
  <si>
    <t>Miss &amp; Other
 observers</t>
  </si>
  <si>
    <t>Miss &amp; Other
points</t>
  </si>
  <si>
    <t>&lt;  Miss Only Events List and Other Events List : JOIN Mailing List (2004~)  &gt;</t>
  </si>
  <si>
    <t>Saldanha</t>
  </si>
  <si>
    <t>Hi'iaka -TNO</t>
  </si>
  <si>
    <t>Namaka -TNO</t>
  </si>
  <si>
    <t>Haumea -TNO</t>
  </si>
  <si>
    <t>136108-1</t>
  </si>
  <si>
    <t>136108-2</t>
  </si>
  <si>
    <t>Ha.Watanabe/A.Asai(Mie),H.Yamamura(Shiga),
A.Hashimoto(Saitama),Y.Ikari(Shiga)</t>
  </si>
  <si>
    <t>Ha.Watanabe/A.Asai(Mie),H.Yamamura(Shiga),
Hi.watanabe(Gifu),Y.Ikari(Shiga),K.Hosoi(Fukushima)</t>
  </si>
  <si>
    <t>Y.Ikari(Shiga),H.Yamamura(Fukui),Ha.Watanabe(Mie)</t>
  </si>
  <si>
    <t>1999 JZ78</t>
  </si>
  <si>
    <t>Dufour</t>
  </si>
  <si>
    <t>Genua</t>
  </si>
  <si>
    <t>Marlene</t>
  </si>
  <si>
    <t>Fides</t>
  </si>
  <si>
    <t>R.Aikawa(Saitama),M.Owada(Shizuoka),
A.Hashimoto(Saitama),Ha.Watanabe(Mie),
Sa.Uchiyama(Shizuoka)</t>
  </si>
  <si>
    <t>Ha.Watanabe/A.Asai(Mie),H.Yamamura(Shiga),
Hi.Watanabe(Gifu),Y.Ikari(Shiga),K.Hosoi(Fukushima)</t>
  </si>
  <si>
    <t>Ha.Watanabe/N.Watanabe/Hika.Watanabe(Mie),
Hi.Watanabe(Gifu),H.Yoshihara(Okayama),
H.Yamamura(Aichi),M.Owada(Shizuoka),T.Ito(Mie),
Sa.Uchiyama(Shizuoka)</t>
  </si>
  <si>
    <t>2004 KJ19 -TNO</t>
  </si>
  <si>
    <t>H.Tomioka(Ibaraki),H.Yamamura(Shiga)</t>
  </si>
  <si>
    <t>H.Yoshihara(Okayama),H.Yamamura(Shiga),
M.Ida(Shiga),Ha.Watanabe(Mie)</t>
  </si>
  <si>
    <t>Arsinoe</t>
  </si>
  <si>
    <t>Bertholda</t>
  </si>
  <si>
    <t>2000 FS53 -TNO</t>
  </si>
  <si>
    <t>Gyptis</t>
  </si>
  <si>
    <t>Picka</t>
  </si>
  <si>
    <t>Baptistina</t>
  </si>
  <si>
    <t>Chariklo -TNO</t>
  </si>
  <si>
    <t>H.Togashi(Yamagata),Y.Ueno(Kagoshima)</t>
  </si>
  <si>
    <t>Lise</t>
  </si>
  <si>
    <t>Carina</t>
  </si>
  <si>
    <t>S.Uchiyama(Shizuoka)</t>
  </si>
  <si>
    <t>Evita</t>
  </si>
  <si>
    <t>Charlois</t>
  </si>
  <si>
    <t>M.Owada(Shizuoka),S.Uchiyama(Shizuoka)</t>
  </si>
  <si>
    <t>M.Ida(Shiga),H.Yamamura(Shiga),A.Asai(Mie),
Hi.Watanabe(Mie),Ha.Watanabe(Mie),H.Tomioka(Ibaraki)</t>
  </si>
  <si>
    <t>Y.Ikari(Shiga),H.Yamamura(Shiga),Ha.Watanabe(Mie)</t>
  </si>
  <si>
    <t>Lola</t>
  </si>
  <si>
    <t>Ha.Watanabe(Mie)</t>
  </si>
  <si>
    <t>Echo</t>
  </si>
  <si>
    <t>Feronia</t>
  </si>
  <si>
    <t>Asterope</t>
  </si>
  <si>
    <t>May</t>
  </si>
  <si>
    <t>H.Yamamura(Shiga),Hi.Watanabe(Gifu),A.Asai(Mie),
H.Tomioka(Ibaraki),Ha.Watanabe(Mie)</t>
  </si>
  <si>
    <t>R.Aikawa(Saitama),M.Owada(Shizuoka),
A.Hashimoto(Saitama),Sa.Uchiyama(Shizuoka),
Y.Ikari(Shiga)</t>
  </si>
  <si>
    <t>Y.Ikari(Shiga),H.Yamamura(Fukui),Ha.Watanabe(Mie),
M.Owada(Shizuoka),M.Ida(Shiga)</t>
  </si>
  <si>
    <t>Hypsipyle</t>
  </si>
  <si>
    <t>Posnania</t>
  </si>
  <si>
    <t>Ha.Watanabe(Mie),Shi.Uchiyama(Chiba),
M.Owada(Shizuoka),H.Yamamura(Gifu),
K.Hosoi(Fukushima),Sa.Uchiyama(Shizuoka),
K.Kitazaki(Tokyo),T.Horaguchi(Ibaraki)</t>
  </si>
  <si>
    <t>1998 HC102</t>
  </si>
  <si>
    <t>Mars</t>
  </si>
  <si>
    <t>-</t>
  </si>
  <si>
    <t>Kerstin</t>
  </si>
  <si>
    <t>Evpatoria</t>
  </si>
  <si>
    <t>Peito</t>
  </si>
  <si>
    <t>M.Kashiwagura(Yamagata),H.Togashi(Yamagata)</t>
  </si>
  <si>
    <t>N1</t>
  </si>
  <si>
    <t>Triton</t>
  </si>
  <si>
    <t>Anitra</t>
  </si>
  <si>
    <t>Ha.Watanabe(Mie),M.Kashiwagura(Yamagata)</t>
  </si>
  <si>
    <t>2002 VE95 -TNO</t>
  </si>
  <si>
    <t>1991 RE7</t>
  </si>
  <si>
    <t>M.Ida(Shiga),H.Yamamura(Shiga),Y.Ikari(Shiga)</t>
  </si>
  <si>
    <t>M.Owada(Shizuoka),Ha.Watanabe(Mie),M.Ida(Shiga)</t>
  </si>
  <si>
    <t>M.Owada(Shizuoka),H.Tomioka(Ibaraki),K.Kitazaki(Tokyo),
H.Yoshihara(Okayama),A.Asai/Ha.Watanabe(Mie),
M.Ida(Mie)</t>
  </si>
  <si>
    <t>Lanzia</t>
  </si>
  <si>
    <t>Seki</t>
  </si>
  <si>
    <t>Vinifera</t>
  </si>
  <si>
    <t>1999 NV27</t>
  </si>
  <si>
    <t>M.Satou(Miyagi)</t>
  </si>
  <si>
    <t>Acamas</t>
  </si>
  <si>
    <t>Nenetta</t>
  </si>
  <si>
    <t>Ha.Watanabe(Mie),Y.Ikari(Shiga),H.Takashima(Chiba),
M.Owada(Shizuoka),M.Ida(Mie),Sa.Uchiyama(Shizuoka),
H.Yamamura(Shiga)</t>
  </si>
  <si>
    <t xml:space="preserve">   Orbital movement of 5120 Asteroids   </t>
  </si>
  <si>
    <t xml:space="preserve">  Distribution in the solar system of 5120 asteroids  </t>
  </si>
  <si>
    <t>Bolinia</t>
  </si>
  <si>
    <t>Tetsuya</t>
  </si>
  <si>
    <t>M.Kashiwagura(Yamagata)</t>
  </si>
  <si>
    <t>Hi.Watanabe(Gifu),Y.Ikari(Shiga),H.Yamamura(Shiga),
M.Owada(Shizuoka),Sa.Uchiyama(Shizuoka),
T.Terada(Aichi)</t>
  </si>
  <si>
    <t>Vaticana</t>
  </si>
  <si>
    <t>2001 KR55</t>
  </si>
  <si>
    <t>1998 FN11</t>
  </si>
  <si>
    <t>M.Owada(Shizuoka),K.Kitazaki(Tokyo)</t>
  </si>
  <si>
    <t>Ampella</t>
  </si>
  <si>
    <t>Hesburgh</t>
  </si>
  <si>
    <t>Parysatis</t>
  </si>
  <si>
    <t>H.Yamamura(Aichi)</t>
  </si>
  <si>
    <t xml:space="preserve">  2016  Miss  Only  Events   </t>
  </si>
  <si>
    <t>Alascattalo</t>
  </si>
  <si>
    <t>2016 Total</t>
  </si>
  <si>
    <t>Croatia</t>
  </si>
  <si>
    <t>A.Yaeza(Ibaraki),A.Hashimoto(Fukushimma),
H.Tomioka(Ibaraki),Ha.Watanabe(Mie)</t>
  </si>
  <si>
    <t>Stephania</t>
  </si>
  <si>
    <t>Kokhirova</t>
  </si>
  <si>
    <t>Chryseis</t>
  </si>
  <si>
    <t>H.Yamamura(Shiga),A.Hashimoto(Saitama)</t>
  </si>
  <si>
    <t>1978 VT10</t>
  </si>
  <si>
    <t>Tithonus</t>
  </si>
  <si>
    <t>Thisbe</t>
  </si>
  <si>
    <t>1998 UY7</t>
  </si>
  <si>
    <t>H.Yamamura(Shiga),M.Owada(Shizuoka)</t>
  </si>
  <si>
    <t>M.Ida(Shiga),A.Hashimoto(Saitama)</t>
  </si>
  <si>
    <t>2000 RH55</t>
  </si>
  <si>
    <t>Miss Obs.</t>
  </si>
  <si>
    <t>252P/
LINEAR</t>
  </si>
  <si>
    <t>Comet Prediction</t>
  </si>
  <si>
    <t>LINEAR(252P)</t>
  </si>
  <si>
    <t>Eduarda</t>
  </si>
  <si>
    <t>M.Ida(Shiga),Ha.Watanabe(Mie)</t>
  </si>
  <si>
    <r>
      <t xml:space="preserve">H.Hamanowa/H.Hamanowa(Fukushima),
K.Kitazaki(Tokyo),A.Asai(Mie),K.Miyashita(Nagano),
H.Tomioka(Ibaraki),Y.Ueno(Kahoshima),
M.Owada(Shizuoka),H.Takashima/F.Ohba(Chiba)
</t>
    </r>
    <r>
      <rPr>
        <sz val="11"/>
        <color indexed="30"/>
        <rFont val="Arial"/>
        <family val="2"/>
      </rPr>
      <t xml:space="preserve">*&lt;Miss&gt;
  Massachusetts Institute of Technology(MIT)
  Sendai-City Observatory(Miyagi),
  Haleakalā Observatory(USA,Hawaii) </t>
    </r>
  </si>
  <si>
    <r>
      <t xml:space="preserve">A.Asai(Mie),K.Kitazaki(Tokyo),
M.Owada(Shizuoka),M.Ida(Shiga)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J.Rovira(Spain),G.Dangl(Austria)</t>
    </r>
  </si>
  <si>
    <r>
      <t xml:space="preserve">H.Hamanowa/H.Hamanowa(Fukushima),
I.Ootsuki(Miyagi)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S.Bolzoni(Italy)</t>
    </r>
  </si>
  <si>
    <r>
      <t xml:space="preserve">T.Hayamizu(Kagoshima)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M.Schmid/H.Jasicek(Austria)</t>
    </r>
  </si>
  <si>
    <r>
      <t>H.Watanabe(Mie),</t>
    </r>
    <r>
      <rPr>
        <sz val="11"/>
        <color indexed="17"/>
        <rFont val="Arial"/>
        <family val="2"/>
      </rPr>
      <t>X.Zhang(China)</t>
    </r>
    <r>
      <rPr>
        <sz val="11"/>
        <color indexed="8"/>
        <rFont val="Arial"/>
        <family val="2"/>
      </rPr>
      <t xml:space="preserve">
</t>
    </r>
    <r>
      <rPr>
        <sz val="11"/>
        <color indexed="10"/>
        <rFont val="Arial"/>
        <family val="2"/>
      </rPr>
      <t>*&lt;Success&gt;</t>
    </r>
    <r>
      <rPr>
        <sz val="11"/>
        <color indexed="30"/>
        <rFont val="Arial"/>
        <family val="2"/>
      </rPr>
      <t xml:space="preserve">
</t>
    </r>
    <r>
      <rPr>
        <sz val="11"/>
        <color indexed="30"/>
        <rFont val="Arial"/>
        <family val="2"/>
      </rPr>
      <t xml:space="preserve">  G.Vaudescal et al(France),S.Sposetti(Switzerland),
  Peter Delincak(Slovakia)
</t>
    </r>
    <r>
      <rPr>
        <sz val="11"/>
        <color indexed="40"/>
        <rFont val="Arial"/>
        <family val="2"/>
      </rPr>
      <t xml:space="preserve"> &lt;Miss&gt;</t>
    </r>
    <r>
      <rPr>
        <sz val="11"/>
        <color indexed="30"/>
        <rFont val="Arial"/>
        <family val="2"/>
      </rPr>
      <t xml:space="preserve">
  P.Bernascolle(France),E.Frappa/A.Klotz(France),
  M.Bigi(Italy),R.Kostenko(Ukraine),V.Stanchenko(Ukraine)</t>
    </r>
  </si>
  <si>
    <r>
      <t xml:space="preserve">Ha.Watanabe(Mie)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G.Vaudescal et al(France),P.Corelli(Italy)</t>
    </r>
  </si>
  <si>
    <r>
      <t xml:space="preserve">H.Takashima(Chiba),K.Kitazaki(Tokyo),
A.Hashimoto(Saitama),H.Sugiyama(Kanagawa),
R.Aikawa(Saitama),S.Uchiyama(Chiba)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H.Paulus(Germany)</t>
    </r>
  </si>
  <si>
    <r>
      <t xml:space="preserve">Ha.Watanabe(Mie)
</t>
    </r>
    <r>
      <rPr>
        <sz val="11"/>
        <color indexed="40"/>
        <rFont val="Arial"/>
        <family val="2"/>
      </rPr>
      <t xml:space="preserve">*&lt;Miss&gt;
 </t>
    </r>
    <r>
      <rPr>
        <sz val="11"/>
        <color indexed="12"/>
        <rFont val="Arial"/>
        <family val="2"/>
      </rPr>
      <t xml:space="preserve"> T.Barry(Australia),D.Gault(Australia),
  W.Hanna(Australia),S.Kerr(Australia)</t>
    </r>
  </si>
  <si>
    <r>
      <t xml:space="preserve">R.Aikawa(Saitama),S.Uchiyama(Chiba),Y.Ikari(Shiga)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D.Oesper(USA)</t>
    </r>
  </si>
  <si>
    <r>
      <t xml:space="preserve">M.Owada(Shizuoka)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T.Beard(USA)</t>
    </r>
  </si>
  <si>
    <r>
      <t xml:space="preserve">H.Takashima(Chiba),R.Aikawa(Saitama),A.Matsui(Nagano),
A.Hashimoto(Saitama),K.Kitazaki(Tokyo),H.Watanabe(Mie)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D.Watson(NewZealand)</t>
    </r>
  </si>
  <si>
    <r>
      <t xml:space="preserve">M.Owada(Shizuoka)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S.Sposetti(Swiss)</t>
    </r>
  </si>
  <si>
    <r>
      <t xml:space="preserve">Hi.Watanabe(Gifu),Ha.Watanabe(Mie)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J.Talbot(United Kingdom)</t>
    </r>
  </si>
  <si>
    <r>
      <t xml:space="preserve">H.Fukui(Shizuoka),M.Ida(Shiga),
</t>
    </r>
    <r>
      <rPr>
        <sz val="11"/>
        <color indexed="10"/>
        <rFont val="Arial"/>
        <family val="2"/>
      </rPr>
      <t>*&lt;Success&gt;</t>
    </r>
    <r>
      <rPr>
        <sz val="11"/>
        <color indexed="30"/>
        <rFont val="Arial"/>
        <family val="2"/>
      </rPr>
      <t xml:space="preserve"> H.A.Bulder(Netherlands)</t>
    </r>
  </si>
  <si>
    <r>
      <t xml:space="preserve">H.Tomioka(Ibaraki)
</t>
    </r>
    <r>
      <rPr>
        <sz val="11"/>
        <color indexed="40"/>
        <rFont val="Arial"/>
        <family val="2"/>
      </rPr>
      <t xml:space="preserve">*&lt;Miss&gt; </t>
    </r>
    <r>
      <rPr>
        <sz val="11"/>
        <color indexed="30"/>
        <rFont val="Arial"/>
        <family val="2"/>
      </rPr>
      <t>V.Belousov(Russian Federation)</t>
    </r>
  </si>
  <si>
    <r>
      <t xml:space="preserve">M.Owada(Shizuoka),M.Ida(Shiga),Ha.Watanabe(Mie)
</t>
    </r>
    <r>
      <rPr>
        <sz val="11"/>
        <color indexed="10"/>
        <rFont val="Arial"/>
        <family val="2"/>
      </rPr>
      <t>*&lt;Success&gt;</t>
    </r>
    <r>
      <rPr>
        <sz val="11"/>
        <rFont val="Arial"/>
        <family val="2"/>
      </rPr>
      <t xml:space="preserve">
</t>
    </r>
    <r>
      <rPr>
        <sz val="11"/>
        <color indexed="30"/>
        <rFont val="Arial"/>
        <family val="2"/>
      </rPr>
      <t xml:space="preserve">  T.Pauwels/P.D.Cat(Belgium), </t>
    </r>
    <r>
      <rPr>
        <sz val="11"/>
        <rFont val="Arial"/>
        <family val="2"/>
      </rPr>
      <t xml:space="preserve">
</t>
    </r>
    <r>
      <rPr>
        <sz val="11"/>
        <color indexed="30"/>
        <rFont val="Arial"/>
        <family val="2"/>
      </rPr>
      <t xml:space="preserve">  H.D.Groot(Netherland),J-M.Winke(Netherlands),
  V.Belousov(Russian Federation) </t>
    </r>
  </si>
  <si>
    <t>Bettina</t>
  </si>
  <si>
    <t>2001 OY5</t>
  </si>
  <si>
    <t>Messalina</t>
  </si>
  <si>
    <t>2001 WB59</t>
  </si>
  <si>
    <t>H.Yamamura(Shiga)</t>
  </si>
  <si>
    <t>A.Hashimoto(Saitama),H.Tomioka(Ibaraki),
Ha.Watanabe(Mie)</t>
  </si>
  <si>
    <t>Medea</t>
  </si>
  <si>
    <t>Ampella</t>
  </si>
  <si>
    <t>Y.Ikari(Shiga),Ha.Watanabe(Mie),M.Ida(Gifu),
H.Yamamura(Gifu),A.Asai(Mie),T.Terada(Gifu)</t>
  </si>
  <si>
    <t>Theobalda</t>
  </si>
  <si>
    <t>Libussa</t>
  </si>
  <si>
    <t>Feodosia</t>
  </si>
  <si>
    <t>Dubiago</t>
  </si>
  <si>
    <t>2005 EE100</t>
  </si>
  <si>
    <t>Zambesia</t>
  </si>
  <si>
    <t>Desiderata</t>
  </si>
  <si>
    <t>9P/
Temple</t>
  </si>
  <si>
    <t>Temple(9P)</t>
  </si>
  <si>
    <t>R.Aikawa(Saitama),S.Uchiyama(Shizuoka),K.Kitazaki(Tokyo)</t>
  </si>
  <si>
    <t>Gerla</t>
  </si>
  <si>
    <t>Aquitania</t>
  </si>
  <si>
    <t>Star</t>
  </si>
  <si>
    <t>TYC 5934-00352-1</t>
  </si>
  <si>
    <t>1UT 534-174490</t>
  </si>
  <si>
    <t>Phaedra</t>
  </si>
  <si>
    <t>M.Owada(Shizuoka),H.Yamamura(Shiga),
Ha.Watanabe(Mie),M.Ida(Shiga)</t>
  </si>
  <si>
    <t>Y.Ikari(Shiga),Ha.Watanabe(Mie),M.Ida(Shiga)</t>
  </si>
  <si>
    <t>P/
2016 BA14</t>
  </si>
  <si>
    <t>PanSTARRS</t>
  </si>
  <si>
    <t>1UT 449-093711</t>
  </si>
  <si>
    <t>1UT 680-221998</t>
  </si>
  <si>
    <t>1UT 682-222682</t>
  </si>
  <si>
    <t>Henan</t>
  </si>
  <si>
    <t>Ha.Watanabe(Mie),M.Owada(Shizuoka)</t>
  </si>
  <si>
    <t>1UT 698-234987</t>
  </si>
  <si>
    <t>M.Owada(Shizuoka)</t>
  </si>
  <si>
    <t>2004 HC79 -TNO</t>
  </si>
  <si>
    <t>Hansa</t>
  </si>
  <si>
    <t>2000 YX1 -TNO</t>
  </si>
  <si>
    <t>2001 XU254 -TNO</t>
  </si>
  <si>
    <t>Y.Ikari(Shiga),K.Kitazaki(Tokyo),M.Owada(Nara),
H.Matsuda(Osaka),Ha.Watanabe(Mie)</t>
  </si>
  <si>
    <t xml:space="preserve">"E-mail : starship@cty-net.ne.jp  "
</t>
  </si>
  <si>
    <t>Tauntonia</t>
  </si>
  <si>
    <t>Cucula</t>
  </si>
  <si>
    <t>Lindemannia</t>
  </si>
  <si>
    <t>Akilles</t>
  </si>
  <si>
    <t>Greeks</t>
  </si>
  <si>
    <t>Cantabia</t>
  </si>
  <si>
    <t>H.Yamamura(Shiga),M.Ida(Shiga),Ha.Watanabe(Mie)</t>
  </si>
  <si>
    <t>A.Yaeza(Ibaraki),M.Owada(Shizuoka),H.Tomioka(Ibaraki)</t>
  </si>
  <si>
    <t>Impossible detection
   H.Tomioka(Ibaraki)</t>
  </si>
  <si>
    <t>*Unsure observation
   R.Aikawa(Saitama)
 Miss observation
   Ha.Watanabe(Mie),Hi.Watanabe(Gifu),M.Ida(Shiga),
   Y.Ikari(Shiga),H.Tomioka(Ibaraki)</t>
  </si>
  <si>
    <t>Virginia</t>
  </si>
  <si>
    <t>Alikoski</t>
  </si>
  <si>
    <t>Quintilla</t>
  </si>
  <si>
    <t>Ha.Watanabe(Mie),H.Tomioka(Ibaraki)</t>
  </si>
  <si>
    <r>
      <t xml:space="preserve">H.Watanabe(Mie)
</t>
    </r>
    <r>
      <rPr>
        <sz val="11"/>
        <color indexed="40"/>
        <rFont val="Arial"/>
        <family val="2"/>
      </rPr>
      <t>*&lt;Miss&gt;</t>
    </r>
    <r>
      <rPr>
        <sz val="11"/>
        <color indexed="30"/>
        <rFont val="Arial"/>
        <family val="2"/>
      </rPr>
      <t xml:space="preserve"> D.Gault(Australia),J.Bradshaw(Australia)</t>
    </r>
  </si>
  <si>
    <t>Xenia</t>
  </si>
  <si>
    <t>Terni</t>
  </si>
  <si>
    <r>
      <t xml:space="preserve">M.Owada(Shizuoka)
</t>
    </r>
    <r>
      <rPr>
        <sz val="11"/>
        <color indexed="40"/>
        <rFont val="Arial"/>
        <family val="2"/>
      </rPr>
      <t>*&lt;Miss&gt;</t>
    </r>
    <r>
      <rPr>
        <sz val="11"/>
        <rFont val="Arial"/>
        <family val="2"/>
      </rPr>
      <t xml:space="preserve"> </t>
    </r>
    <r>
      <rPr>
        <sz val="11"/>
        <color indexed="12"/>
        <rFont val="Arial"/>
        <family val="2"/>
      </rPr>
      <t>J.Broughton(Australia),</t>
    </r>
    <r>
      <rPr>
        <sz val="11"/>
        <color indexed="12"/>
        <rFont val="Arial"/>
        <family val="2"/>
      </rPr>
      <t xml:space="preserve">S.Kerr(Australia),
            </t>
    </r>
    <r>
      <rPr>
        <sz val="11"/>
        <color indexed="12"/>
        <rFont val="Arial"/>
        <family val="2"/>
      </rPr>
      <t>D.Watson(ZewZealand)</t>
    </r>
  </si>
  <si>
    <t>S6</t>
  </si>
  <si>
    <t>Titan</t>
  </si>
  <si>
    <t>Calvinia</t>
  </si>
  <si>
    <t>Polana</t>
  </si>
  <si>
    <t>2005 QU182 -TNO</t>
  </si>
  <si>
    <t>Nocturna</t>
  </si>
  <si>
    <t>H.Yamamura(Shiga),A.Asai(Mie),Ha.Watanabe(Mie),
M.Ida(Shiga)</t>
  </si>
  <si>
    <t>Goberta</t>
  </si>
  <si>
    <t>Gedania</t>
  </si>
  <si>
    <t>Y.Ikari(shiga),M.Owada(Shizuoka),H.Yamamura(Fukui),
Hi.Watanabe(Gifu),A.Asai(Mie),Ha.Watanabe(Mie)</t>
  </si>
  <si>
    <t>Anacostia</t>
  </si>
  <si>
    <t xml:space="preserve"> </t>
  </si>
  <si>
    <t>1998 US4</t>
  </si>
  <si>
    <t>Adzhimushkaj</t>
  </si>
  <si>
    <t>Melpomene</t>
  </si>
  <si>
    <t>C/
2016 T1</t>
  </si>
  <si>
    <t>TYC 1580-01824-1</t>
  </si>
  <si>
    <t>Mathener</t>
  </si>
  <si>
    <t>Arequipa</t>
  </si>
  <si>
    <t>1989 TH1</t>
  </si>
  <si>
    <t>H.Yamamura(Shiga),Ha.Watanabe(Mie)</t>
  </si>
  <si>
    <t>Y.Ikari(shiga)</t>
  </si>
  <si>
    <t>La Paz</t>
  </si>
  <si>
    <t>Hoshi-no-ie</t>
  </si>
  <si>
    <t>2000 QH5</t>
  </si>
  <si>
    <t>Zhukov</t>
  </si>
  <si>
    <t>M.Owada(Shizuoka),Sa.Ichiyama(Shizuoka),
H.Yamamura(Shiga),Hi.Watanabe(Gifu)</t>
  </si>
  <si>
    <t>Y.Ikari(shiga),M.Owada(Shizuoka)</t>
  </si>
  <si>
    <t>1999 UV9</t>
  </si>
  <si>
    <t>Ianthe</t>
  </si>
  <si>
    <t>Photographica</t>
  </si>
  <si>
    <t>Kataev</t>
  </si>
  <si>
    <t>Ha.Watanabe(Mie),Hi.Watanabe(Gifu),H.Yamamura(Shiga),
M.Owada(Shizuoka)</t>
  </si>
  <si>
    <t>1999 CU99</t>
  </si>
  <si>
    <t>Rykhlova</t>
  </si>
  <si>
    <t>Shorland</t>
  </si>
  <si>
    <t>Jackson</t>
  </si>
  <si>
    <t>Filatov</t>
  </si>
  <si>
    <t>1999 RZ117</t>
  </si>
  <si>
    <t>M.Kashiwagura(Yamagata),H.Togashi(Yamagata),
K.Hosoi(Fukushima),Ha.Watanabe(Mie),
T.Sato/S.Sugawara(Iwate),M.Yokokawa(Miyagi)</t>
  </si>
  <si>
    <t>2003 WU74</t>
  </si>
  <si>
    <t>1983 VH1</t>
  </si>
  <si>
    <t>Toni</t>
  </si>
  <si>
    <t>Vesta</t>
  </si>
  <si>
    <t>Lamberta</t>
  </si>
  <si>
    <t>Briangrazer</t>
  </si>
  <si>
    <t>Viola</t>
  </si>
  <si>
    <t>Thekla</t>
  </si>
  <si>
    <t>M.Owada(Shisuoka)</t>
  </si>
  <si>
    <t>Eos</t>
  </si>
  <si>
    <t>2006 DY38</t>
  </si>
  <si>
    <t>1999 JJ47</t>
  </si>
  <si>
    <t>1999 FT32</t>
  </si>
  <si>
    <t>Mariola</t>
  </si>
  <si>
    <t>Ambrosia</t>
  </si>
  <si>
    <t>Calisle</t>
  </si>
  <si>
    <t>M.Owada(Shisuoka),Ha.Watanabe(Mie)</t>
  </si>
  <si>
    <t>Stephensmith</t>
  </si>
  <si>
    <t>1998 QX27</t>
  </si>
  <si>
    <t>2001 AB47</t>
  </si>
  <si>
    <t>6670 P-L</t>
  </si>
  <si>
    <t>H.Tomioka(Ibaraki),M.Ida(Shiga),Ha.Watanabe(Mie)</t>
  </si>
  <si>
    <r>
      <t xml:space="preserve">Y.Ikari(Shiga),A.Asai(Mie),Hi.Watanabe(Gifu),
Ha.Watanabe
</t>
    </r>
    <r>
      <rPr>
        <sz val="11"/>
        <color indexed="10"/>
        <rFont val="Arial"/>
        <family val="2"/>
      </rPr>
      <t>*&lt;Success&gt;</t>
    </r>
    <r>
      <rPr>
        <sz val="11"/>
        <rFont val="Arial"/>
        <family val="2"/>
      </rPr>
      <t xml:space="preserve">
 </t>
    </r>
    <r>
      <rPr>
        <sz val="11"/>
        <color indexed="30"/>
        <rFont val="Arial"/>
        <family val="2"/>
      </rPr>
      <t xml:space="preserve"> J. Rovira(Spain),C.Perello/A.Selva(Spain),
  R. Naves(Spain)</t>
    </r>
  </si>
  <si>
    <r>
      <t xml:space="preserve">Ha.Watanabe(Mie)
</t>
    </r>
    <r>
      <rPr>
        <sz val="11"/>
        <color indexed="10"/>
        <rFont val="Arial"/>
        <family val="2"/>
      </rPr>
      <t>*&lt;Success&gt;</t>
    </r>
    <r>
      <rPr>
        <sz val="11"/>
        <rFont val="Arial"/>
        <family val="2"/>
      </rPr>
      <t xml:space="preserve">
</t>
    </r>
    <r>
      <rPr>
        <sz val="11"/>
        <color indexed="30"/>
        <rFont val="Arial"/>
        <family val="2"/>
      </rPr>
      <t xml:space="preserve">  A. Olsen(USA)</t>
    </r>
  </si>
  <si>
    <t>Hersilia</t>
  </si>
  <si>
    <t>M.Ida(Shiga),Ha.Watanabe(Mie),H.Yamamura(Shiga)</t>
  </si>
  <si>
    <t>Gisela</t>
  </si>
  <si>
    <t>Galante</t>
  </si>
  <si>
    <t>Fienga</t>
  </si>
  <si>
    <t>M.Owada(Shisuoka),K.Kitazaki(Tokyo)</t>
  </si>
  <si>
    <t>Azumayasan</t>
  </si>
  <si>
    <t>Hubei</t>
  </si>
  <si>
    <t>Titius</t>
  </si>
  <si>
    <t>1995 WZ3</t>
  </si>
  <si>
    <t>H.Yamamura(Shiga),M.Owada(Shisuoka)</t>
  </si>
  <si>
    <t>Kazuyuki</t>
  </si>
  <si>
    <t>Dubinin</t>
  </si>
  <si>
    <t>1995 UJ4</t>
  </si>
  <si>
    <t>M.Owada(Shisuoka)</t>
  </si>
  <si>
    <t>2017 Total</t>
  </si>
  <si>
    <t>Alphonsina</t>
  </si>
  <si>
    <t>Y.Ikari(Shiga),Ha.Watanabe(Mie)</t>
  </si>
  <si>
    <t>Glazunov</t>
  </si>
  <si>
    <t>Colbert</t>
  </si>
  <si>
    <t>Freistetter</t>
  </si>
  <si>
    <t>Romanskaya</t>
  </si>
  <si>
    <t>1998 RG1</t>
  </si>
  <si>
    <t>H.Yamamura(Shiga),M.Owada(Shizuoka),
Ha.Watanabe(Mie)</t>
  </si>
  <si>
    <t>1994 CO</t>
  </si>
  <si>
    <t>Lamberta</t>
  </si>
  <si>
    <t>Ha.Watanabe(Mie),M.Kashiwagura(Yamagata)</t>
  </si>
  <si>
    <t>Gretia</t>
  </si>
  <si>
    <t>Y.Ikari(Shiga),Ha.Watanabe(Mie),M.Owada(Shizuoka),
R.Aikawa(Saitama)</t>
  </si>
  <si>
    <t>2006 SF369 -TNO</t>
  </si>
  <si>
    <t>Mannucci</t>
  </si>
  <si>
    <t>Cuillandre</t>
  </si>
  <si>
    <t>2005 AV45</t>
  </si>
  <si>
    <t>Malabar</t>
  </si>
  <si>
    <t>2000 AP148</t>
  </si>
  <si>
    <t>H.Yamamura(Shiga),M.Owada(Shizuoka),Ha.Watanabe(Mie)</t>
  </si>
  <si>
    <t>Villigera</t>
  </si>
  <si>
    <t>Endymion</t>
  </si>
  <si>
    <t>Lutetia</t>
  </si>
  <si>
    <t>Honda-Mrkos
-Pajdšáková(45P)</t>
  </si>
  <si>
    <t>TYC 2309-00074-1</t>
  </si>
  <si>
    <t>45P/
Honda-Mrkos--Pajdšáková</t>
  </si>
  <si>
    <t>Leopoldina</t>
  </si>
  <si>
    <t>Brambilla</t>
  </si>
  <si>
    <t>Hi.Watanabe(Gifu),H.Yamamura(Shiga)</t>
  </si>
  <si>
    <t>Hestia</t>
  </si>
  <si>
    <t>Juvisia</t>
  </si>
  <si>
    <t>Ulrike</t>
  </si>
  <si>
    <t>Aretaon</t>
  </si>
  <si>
    <t>M.Owada(Shizuoka),Y.Ikari(Shiga)</t>
  </si>
  <si>
    <t>H.Tomioka(Ibaraki),Ha.Watanabe(Mie)</t>
  </si>
  <si>
    <t>Philomela</t>
  </si>
  <si>
    <t>Olivia</t>
  </si>
  <si>
    <t>A.Hashimoto(Saitama),Ha.Watanabe(Mie),
R.Aikawa(Saitama)</t>
  </si>
  <si>
    <t>Alsatia</t>
  </si>
  <si>
    <t>Erminia</t>
  </si>
  <si>
    <t>A.Asai(Mie)</t>
  </si>
  <si>
    <t>Kalliope&amp;Linus</t>
  </si>
  <si>
    <t>P5M09</t>
  </si>
  <si>
    <t>Shinope</t>
  </si>
  <si>
    <t>M.Owada(Shizuoka),A.Asai(Mie),M.Ida(Shiga),
M.Kashiwagura(Yamagata)</t>
  </si>
  <si>
    <t>41P/Tuttle-
Giacobini-Kresak</t>
  </si>
  <si>
    <t>Tuttle-Giacobini-Kresak(41P)</t>
  </si>
  <si>
    <t>TYC 1573-00249-1</t>
  </si>
  <si>
    <t>2007 JK43 -TNO</t>
  </si>
  <si>
    <t>A.Asai(Mie),Ha.Watanabe(Mie)</t>
  </si>
  <si>
    <t>Y.Ikari(Shiga),Ha.Watanabe(Mie),M.Ida(Shiga),
H.Yamamura(Shiga),R.Aikawa(Saitama),
M.Owada(Shizuoka),T.Hayamizu(agoshima),
T.Tanigawa(Hyougo),T.Ito(Mie),Hi.Watanabe(Gifu),
H.Togashi(Yamagata),M.Kashiwagura(Yamagata),
N.Tatsumi(Okayama),K.Chida/T.Nawa/Y.Takamura(Aichi)</t>
  </si>
  <si>
    <t>Ha.Watanabe(Mie),A.Asai(Mie),H.Togashi(Yamagata)</t>
  </si>
  <si>
    <t>189P/NEAT</t>
  </si>
  <si>
    <t>NEAT(189P)</t>
  </si>
  <si>
    <t>4UC 409-063565</t>
  </si>
  <si>
    <t>Baruna</t>
  </si>
  <si>
    <t>H.Yamamura(Shiga),Hi.Watanabe(Gifu)</t>
  </si>
  <si>
    <t>Y.Ikari(Shiga),Ha.Watanabe(Mie),H.Yamamura(Toyama)</t>
  </si>
  <si>
    <t>Wendeline</t>
  </si>
  <si>
    <t>A.Yaeza(Ibaraki),H.Yamamura(Ishikawa),Ha.Watanabe(Mie),
M.Ishida(Ishikawa),M.Kashiwagura(Yamagata),
H.Togashi(Yamagata)</t>
  </si>
  <si>
    <r>
      <t>S</t>
    </r>
    <r>
      <rPr>
        <sz val="11"/>
        <color indexed="8"/>
        <rFont val="ＭＳ Ｐゴシック"/>
        <family val="3"/>
      </rPr>
      <t>3</t>
    </r>
  </si>
  <si>
    <r>
      <t>S</t>
    </r>
    <r>
      <rPr>
        <sz val="11"/>
        <color indexed="8"/>
        <rFont val="ＭＳ Ｐゴシック"/>
        <family val="3"/>
      </rPr>
      <t>9</t>
    </r>
  </si>
  <si>
    <t>Euphrosyne</t>
  </si>
  <si>
    <t>Tarka</t>
  </si>
  <si>
    <t>Sa.Uchiyama(Shizuoka)</t>
  </si>
  <si>
    <t>Navashin</t>
  </si>
  <si>
    <t>Fortuna</t>
  </si>
  <si>
    <r>
      <t>B</t>
    </r>
    <r>
      <rPr>
        <sz val="11"/>
        <color indexed="8"/>
        <rFont val="Arial"/>
        <family val="2"/>
      </rPr>
      <t>ressole</t>
    </r>
  </si>
  <si>
    <r>
      <t>F</t>
    </r>
    <r>
      <rPr>
        <sz val="11"/>
        <color indexed="8"/>
        <rFont val="Arial"/>
        <family val="2"/>
      </rPr>
      <t>lora</t>
    </r>
  </si>
  <si>
    <r>
      <t>V</t>
    </r>
    <r>
      <rPr>
        <sz val="11"/>
        <color indexed="8"/>
        <rFont val="Arial"/>
        <family val="2"/>
      </rPr>
      <t>ictoria</t>
    </r>
  </si>
  <si>
    <r>
      <t>I</t>
    </r>
    <r>
      <rPr>
        <sz val="11"/>
        <color indexed="8"/>
        <rFont val="Arial"/>
        <family val="2"/>
      </rPr>
      <t>rene</t>
    </r>
  </si>
  <si>
    <r>
      <t>M</t>
    </r>
    <r>
      <rPr>
        <sz val="11"/>
        <color indexed="8"/>
        <rFont val="Arial"/>
        <family val="2"/>
      </rPr>
      <t>assalia</t>
    </r>
  </si>
  <si>
    <r>
      <t>K</t>
    </r>
    <r>
      <rPr>
        <sz val="11"/>
        <color indexed="8"/>
        <rFont val="Arial"/>
        <family val="2"/>
      </rPr>
      <t>alliope</t>
    </r>
  </si>
  <si>
    <r>
      <t>P</t>
    </r>
    <r>
      <rPr>
        <sz val="11"/>
        <color indexed="8"/>
        <rFont val="Arial"/>
        <family val="2"/>
      </rPr>
      <t>roserpina</t>
    </r>
  </si>
  <si>
    <r>
      <t>B</t>
    </r>
    <r>
      <rPr>
        <sz val="11"/>
        <color indexed="8"/>
        <rFont val="Arial"/>
        <family val="2"/>
      </rPr>
      <t>ellona</t>
    </r>
  </si>
  <si>
    <r>
      <t>L</t>
    </r>
    <r>
      <rPr>
        <sz val="11"/>
        <color indexed="8"/>
        <rFont val="Arial"/>
        <family val="2"/>
      </rPr>
      <t>eda</t>
    </r>
  </si>
  <si>
    <r>
      <t>A</t>
    </r>
    <r>
      <rPr>
        <sz val="11"/>
        <color indexed="8"/>
        <rFont val="Arial"/>
        <family val="2"/>
      </rPr>
      <t>riadne</t>
    </r>
  </si>
  <si>
    <r>
      <t>E</t>
    </r>
    <r>
      <rPr>
        <sz val="11"/>
        <color indexed="8"/>
        <rFont val="Arial"/>
        <family val="2"/>
      </rPr>
      <t>uropa</t>
    </r>
  </si>
  <si>
    <r>
      <t>E</t>
    </r>
    <r>
      <rPr>
        <sz val="11"/>
        <color indexed="8"/>
        <rFont val="Arial"/>
        <family val="2"/>
      </rPr>
      <t>lpis</t>
    </r>
  </si>
  <si>
    <r>
      <t>D</t>
    </r>
    <r>
      <rPr>
        <sz val="11"/>
        <color indexed="8"/>
        <rFont val="Arial"/>
        <family val="2"/>
      </rPr>
      <t>anae</t>
    </r>
  </si>
  <si>
    <r>
      <t>E</t>
    </r>
    <r>
      <rPr>
        <sz val="11"/>
        <color indexed="8"/>
        <rFont val="Arial"/>
        <family val="2"/>
      </rPr>
      <t>rato</t>
    </r>
  </si>
  <si>
    <r>
      <t>N</t>
    </r>
    <r>
      <rPr>
        <sz val="11"/>
        <color indexed="8"/>
        <rFont val="Arial"/>
        <family val="2"/>
      </rPr>
      <t>iobe</t>
    </r>
  </si>
  <si>
    <r>
      <t>K</t>
    </r>
    <r>
      <rPr>
        <sz val="11"/>
        <color indexed="8"/>
        <rFont val="Arial"/>
        <family val="2"/>
      </rPr>
      <t>lytia</t>
    </r>
  </si>
  <si>
    <r>
      <t>G</t>
    </r>
    <r>
      <rPr>
        <sz val="11"/>
        <color indexed="8"/>
        <rFont val="Arial"/>
        <family val="2"/>
      </rPr>
      <t>alatea</t>
    </r>
  </si>
  <si>
    <r>
      <t>S</t>
    </r>
    <r>
      <rPr>
        <sz val="11"/>
        <color indexed="8"/>
        <rFont val="Arial"/>
        <family val="2"/>
      </rPr>
      <t>emele</t>
    </r>
  </si>
  <si>
    <r>
      <t>A</t>
    </r>
    <r>
      <rPr>
        <sz val="11"/>
        <color indexed="8"/>
        <rFont val="Arial"/>
        <family val="2"/>
      </rPr>
      <t>ntiope</t>
    </r>
  </si>
  <si>
    <r>
      <t>U</t>
    </r>
    <r>
      <rPr>
        <sz val="11"/>
        <color indexed="8"/>
        <rFont val="Arial"/>
        <family val="2"/>
      </rPr>
      <t>ndina</t>
    </r>
  </si>
  <si>
    <r>
      <t>M</t>
    </r>
    <r>
      <rPr>
        <sz val="11"/>
        <color indexed="8"/>
        <rFont val="Arial"/>
        <family val="2"/>
      </rPr>
      <t>inerva</t>
    </r>
  </si>
  <si>
    <r>
      <t>A</t>
    </r>
    <r>
      <rPr>
        <sz val="11"/>
        <color indexed="8"/>
        <rFont val="Arial"/>
        <family val="2"/>
      </rPr>
      <t>egle</t>
    </r>
  </si>
  <si>
    <r>
      <t>K</t>
    </r>
    <r>
      <rPr>
        <sz val="11"/>
        <color indexed="8"/>
        <rFont val="Arial"/>
        <family val="2"/>
      </rPr>
      <t>lotho</t>
    </r>
  </si>
  <si>
    <r>
      <t>A</t>
    </r>
    <r>
      <rPr>
        <sz val="11"/>
        <color indexed="8"/>
        <rFont val="Arial"/>
        <family val="2"/>
      </rPr>
      <t>rtemis</t>
    </r>
  </si>
  <si>
    <r>
      <t>L</t>
    </r>
    <r>
      <rPr>
        <sz val="11"/>
        <color indexed="8"/>
        <rFont val="Arial"/>
        <family val="2"/>
      </rPr>
      <t>omia</t>
    </r>
  </si>
  <si>
    <r>
      <t>A</t>
    </r>
    <r>
      <rPr>
        <sz val="11"/>
        <color indexed="8"/>
        <rFont val="Arial"/>
        <family val="2"/>
      </rPr>
      <t>ethra</t>
    </r>
  </si>
  <si>
    <r>
      <t>C</t>
    </r>
    <r>
      <rPr>
        <sz val="11"/>
        <color indexed="8"/>
        <rFont val="Arial"/>
        <family val="2"/>
      </rPr>
      <t>yrene</t>
    </r>
  </si>
  <si>
    <r>
      <t>M</t>
    </r>
    <r>
      <rPr>
        <sz val="11"/>
        <color indexed="8"/>
        <rFont val="Arial"/>
        <family val="2"/>
      </rPr>
      <t>eliboea</t>
    </r>
  </si>
  <si>
    <r>
      <t>L</t>
    </r>
    <r>
      <rPr>
        <sz val="11"/>
        <color indexed="8"/>
        <rFont val="Arial"/>
        <family val="2"/>
      </rPr>
      <t>umen</t>
    </r>
  </si>
  <si>
    <r>
      <t>A</t>
    </r>
    <r>
      <rPr>
        <sz val="11"/>
        <color indexed="8"/>
        <rFont val="Arial"/>
        <family val="2"/>
      </rPr>
      <t>deona</t>
    </r>
  </si>
  <si>
    <r>
      <t>A</t>
    </r>
    <r>
      <rPr>
        <sz val="11"/>
        <color indexed="8"/>
        <rFont val="Arial"/>
        <family val="2"/>
      </rPr>
      <t>tala</t>
    </r>
  </si>
  <si>
    <r>
      <t>B</t>
    </r>
    <r>
      <rPr>
        <sz val="11"/>
        <color indexed="8"/>
        <rFont val="Arial"/>
        <family val="2"/>
      </rPr>
      <t>ertha</t>
    </r>
  </si>
  <si>
    <r>
      <t>K</t>
    </r>
    <r>
      <rPr>
        <sz val="11"/>
        <color indexed="8"/>
        <rFont val="Arial"/>
        <family val="2"/>
      </rPr>
      <t>oronis</t>
    </r>
  </si>
  <si>
    <r>
      <t>U</t>
    </r>
    <r>
      <rPr>
        <sz val="11"/>
        <color indexed="8"/>
        <rFont val="Arial"/>
        <family val="2"/>
      </rPr>
      <t>na</t>
    </r>
  </si>
  <si>
    <r>
      <t>E</t>
    </r>
    <r>
      <rPr>
        <sz val="11"/>
        <color indexed="8"/>
        <rFont val="Arial"/>
        <family val="2"/>
      </rPr>
      <t>rigone</t>
    </r>
  </si>
  <si>
    <r>
      <t>U</t>
    </r>
    <r>
      <rPr>
        <sz val="11"/>
        <color indexed="8"/>
        <rFont val="Arial"/>
        <family val="2"/>
      </rPr>
      <t>rda</t>
    </r>
  </si>
  <si>
    <r>
      <t>I</t>
    </r>
    <r>
      <rPr>
        <sz val="11"/>
        <color indexed="8"/>
        <rFont val="Arial"/>
        <family val="2"/>
      </rPr>
      <t>no</t>
    </r>
  </si>
  <si>
    <r>
      <t>I</t>
    </r>
    <r>
      <rPr>
        <sz val="11"/>
        <color indexed="8"/>
        <rFont val="Arial"/>
        <family val="2"/>
      </rPr>
      <t>duna</t>
    </r>
  </si>
  <si>
    <r>
      <t>I</t>
    </r>
    <r>
      <rPr>
        <sz val="11"/>
        <color indexed="8"/>
        <rFont val="Arial"/>
        <family val="2"/>
      </rPr>
      <t>rma</t>
    </r>
  </si>
  <si>
    <r>
      <t>I</t>
    </r>
    <r>
      <rPr>
        <sz val="11"/>
        <color indexed="8"/>
        <rFont val="Arial"/>
        <family val="2"/>
      </rPr>
      <t>smene</t>
    </r>
  </si>
  <si>
    <r>
      <t>P</t>
    </r>
    <r>
      <rPr>
        <sz val="11"/>
        <color indexed="8"/>
        <rFont val="Arial"/>
        <family val="2"/>
      </rPr>
      <t>rokne</t>
    </r>
  </si>
  <si>
    <r>
      <t>K</t>
    </r>
    <r>
      <rPr>
        <sz val="11"/>
        <color indexed="8"/>
        <rFont val="Arial"/>
        <family val="2"/>
      </rPr>
      <t>allisto</t>
    </r>
  </si>
  <si>
    <r>
      <t>M</t>
    </r>
    <r>
      <rPr>
        <sz val="11"/>
        <color indexed="8"/>
        <rFont val="Arial"/>
        <family val="2"/>
      </rPr>
      <t>edea</t>
    </r>
  </si>
  <si>
    <r>
      <t>A</t>
    </r>
    <r>
      <rPr>
        <sz val="11"/>
        <color indexed="8"/>
        <rFont val="Arial"/>
        <family val="2"/>
      </rPr>
      <t>schera</t>
    </r>
  </si>
  <si>
    <r>
      <t>B</t>
    </r>
    <r>
      <rPr>
        <sz val="11"/>
        <color indexed="8"/>
        <rFont val="Arial"/>
        <family val="2"/>
      </rPr>
      <t>ianca</t>
    </r>
  </si>
  <si>
    <r>
      <t>A</t>
    </r>
    <r>
      <rPr>
        <sz val="11"/>
        <color indexed="8"/>
        <rFont val="Arial"/>
        <family val="2"/>
      </rPr>
      <t>delinda</t>
    </r>
  </si>
  <si>
    <r>
      <t>A</t>
    </r>
    <r>
      <rPr>
        <sz val="11"/>
        <color indexed="8"/>
        <rFont val="Arial"/>
        <family val="2"/>
      </rPr>
      <t>thamantis</t>
    </r>
  </si>
  <si>
    <r>
      <t>H</t>
    </r>
    <r>
      <rPr>
        <sz val="11"/>
        <color indexed="8"/>
        <rFont val="Arial"/>
        <family val="2"/>
      </rPr>
      <t>ypatia</t>
    </r>
  </si>
  <si>
    <r>
      <t>I</t>
    </r>
    <r>
      <rPr>
        <sz val="11"/>
        <color indexed="8"/>
        <rFont val="Arial"/>
        <family val="2"/>
      </rPr>
      <t>lse</t>
    </r>
  </si>
  <si>
    <r>
      <t>A</t>
    </r>
    <r>
      <rPr>
        <sz val="11"/>
        <color indexed="8"/>
        <rFont val="Arial"/>
        <family val="2"/>
      </rPr>
      <t>line</t>
    </r>
  </si>
  <si>
    <r>
      <t>A</t>
    </r>
    <r>
      <rPr>
        <sz val="11"/>
        <color indexed="8"/>
        <rFont val="Arial"/>
        <family val="2"/>
      </rPr>
      <t>dorea</t>
    </r>
  </si>
  <si>
    <r>
      <t>A</t>
    </r>
    <r>
      <rPr>
        <sz val="11"/>
        <color indexed="8"/>
        <rFont val="Arial"/>
        <family val="2"/>
      </rPr>
      <t>tropos</t>
    </r>
  </si>
  <si>
    <r>
      <t>U</t>
    </r>
    <r>
      <rPr>
        <sz val="11"/>
        <color indexed="8"/>
        <rFont val="Arial"/>
        <family val="2"/>
      </rPr>
      <t>nitas</t>
    </r>
  </si>
  <si>
    <r>
      <t>P</t>
    </r>
    <r>
      <rPr>
        <sz val="11"/>
        <color indexed="8"/>
        <rFont val="Arial"/>
        <family val="2"/>
      </rPr>
      <t>ierretta</t>
    </r>
  </si>
  <si>
    <r>
      <t>T</t>
    </r>
    <r>
      <rPr>
        <sz val="11"/>
        <color indexed="8"/>
        <rFont val="Arial"/>
        <family val="2"/>
      </rPr>
      <t>amara</t>
    </r>
  </si>
  <si>
    <r>
      <t>C</t>
    </r>
    <r>
      <rPr>
        <sz val="11"/>
        <color indexed="8"/>
        <rFont val="Arial"/>
        <family val="2"/>
      </rPr>
      <t>hicago</t>
    </r>
  </si>
  <si>
    <r>
      <t>B</t>
    </r>
    <r>
      <rPr>
        <sz val="11"/>
        <color indexed="8"/>
        <rFont val="Arial"/>
        <family val="2"/>
      </rPr>
      <t>urgundia</t>
    </r>
  </si>
  <si>
    <r>
      <t>U</t>
    </r>
    <r>
      <rPr>
        <sz val="11"/>
        <color indexed="8"/>
        <rFont val="Arial"/>
        <family val="2"/>
      </rPr>
      <t>rsula</t>
    </r>
  </si>
  <si>
    <r>
      <t>F</t>
    </r>
    <r>
      <rPr>
        <sz val="11"/>
        <color indexed="8"/>
        <rFont val="Arial"/>
        <family val="2"/>
      </rPr>
      <t>iducia</t>
    </r>
  </si>
  <si>
    <r>
      <t>E</t>
    </r>
    <r>
      <rPr>
        <sz val="11"/>
        <color indexed="8"/>
        <rFont val="Arial"/>
        <family val="2"/>
      </rPr>
      <t>lisabetha</t>
    </r>
  </si>
  <si>
    <r>
      <t>L</t>
    </r>
    <r>
      <rPr>
        <sz val="11"/>
        <color indexed="8"/>
        <rFont val="Arial"/>
        <family val="2"/>
      </rPr>
      <t>iriope</t>
    </r>
  </si>
  <si>
    <r>
      <t>B</t>
    </r>
    <r>
      <rPr>
        <sz val="11"/>
        <color indexed="8"/>
        <rFont val="Arial"/>
        <family val="2"/>
      </rPr>
      <t>ertholda</t>
    </r>
  </si>
  <si>
    <r>
      <t>B</t>
    </r>
    <r>
      <rPr>
        <sz val="11"/>
        <color indexed="8"/>
        <rFont val="Arial"/>
        <family val="2"/>
      </rPr>
      <t>athilde</t>
    </r>
  </si>
  <si>
    <r>
      <t>M</t>
    </r>
    <r>
      <rPr>
        <sz val="11"/>
        <color indexed="8"/>
        <rFont val="Arial"/>
        <family val="2"/>
      </rPr>
      <t>egaira</t>
    </r>
  </si>
  <si>
    <r>
      <t>O</t>
    </r>
    <r>
      <rPr>
        <sz val="11"/>
        <color indexed="8"/>
        <rFont val="Arial"/>
        <family val="2"/>
      </rPr>
      <t>cllo</t>
    </r>
  </si>
  <si>
    <r>
      <t>P</t>
    </r>
    <r>
      <rPr>
        <sz val="11"/>
        <color indexed="8"/>
        <rFont val="Arial"/>
        <family val="2"/>
      </rPr>
      <t>ittsburghia</t>
    </r>
  </si>
  <si>
    <r>
      <t>I</t>
    </r>
    <r>
      <rPr>
        <sz val="11"/>
        <color indexed="8"/>
        <rFont val="Arial"/>
        <family val="2"/>
      </rPr>
      <t>olanda</t>
    </r>
  </si>
  <si>
    <r>
      <t>E</t>
    </r>
    <r>
      <rPr>
        <sz val="11"/>
        <color indexed="8"/>
        <rFont val="Arial"/>
        <family val="2"/>
      </rPr>
      <t>dith</t>
    </r>
  </si>
  <si>
    <r>
      <t>B</t>
    </r>
    <r>
      <rPr>
        <sz val="11"/>
        <color indexed="8"/>
        <rFont val="Arial"/>
        <family val="2"/>
      </rPr>
      <t>rixia</t>
    </r>
  </si>
  <si>
    <r>
      <t>J</t>
    </r>
    <r>
      <rPr>
        <sz val="11"/>
        <color indexed="8"/>
        <rFont val="Arial"/>
        <family val="2"/>
      </rPr>
      <t>ena</t>
    </r>
  </si>
  <si>
    <r>
      <t>P</t>
    </r>
    <r>
      <rPr>
        <sz val="11"/>
        <color indexed="8"/>
        <rFont val="Arial"/>
        <family val="2"/>
      </rPr>
      <t>eraga</t>
    </r>
  </si>
  <si>
    <r>
      <t>D</t>
    </r>
    <r>
      <rPr>
        <sz val="11"/>
        <color indexed="8"/>
        <rFont val="Arial"/>
        <family val="2"/>
      </rPr>
      <t>udu</t>
    </r>
  </si>
  <si>
    <r>
      <t>O</t>
    </r>
    <r>
      <rPr>
        <sz val="11"/>
        <color indexed="8"/>
        <rFont val="Arial"/>
        <family val="2"/>
      </rPr>
      <t>lympia</t>
    </r>
  </si>
  <si>
    <r>
      <t>M</t>
    </r>
    <r>
      <rPr>
        <sz val="11"/>
        <color indexed="8"/>
        <rFont val="Arial"/>
        <family val="2"/>
      </rPr>
      <t>arianna</t>
    </r>
  </si>
  <si>
    <r>
      <t>J</t>
    </r>
    <r>
      <rPr>
        <sz val="11"/>
        <color indexed="8"/>
        <rFont val="Arial"/>
        <family val="2"/>
      </rPr>
      <t>enny</t>
    </r>
  </si>
  <si>
    <r>
      <t>L</t>
    </r>
    <r>
      <rPr>
        <sz val="11"/>
        <color indexed="8"/>
        <rFont val="Arial"/>
        <family val="2"/>
      </rPr>
      <t>atona</t>
    </r>
  </si>
  <si>
    <r>
      <t>L</t>
    </r>
    <r>
      <rPr>
        <sz val="11"/>
        <color indexed="8"/>
        <rFont val="Arial"/>
        <family val="2"/>
      </rPr>
      <t>udmilla</t>
    </r>
  </si>
  <si>
    <r>
      <t>E</t>
    </r>
    <r>
      <rPr>
        <sz val="11"/>
        <color indexed="8"/>
        <rFont val="Arial"/>
        <family val="2"/>
      </rPr>
      <t>rminia</t>
    </r>
  </si>
  <si>
    <r>
      <t>T</t>
    </r>
    <r>
      <rPr>
        <sz val="11"/>
        <color indexed="8"/>
        <rFont val="Arial"/>
        <family val="2"/>
      </rPr>
      <t>jilaki</t>
    </r>
  </si>
  <si>
    <r>
      <t>M</t>
    </r>
    <r>
      <rPr>
        <sz val="11"/>
        <color indexed="8"/>
        <rFont val="Arial"/>
        <family val="2"/>
      </rPr>
      <t>ocia</t>
    </r>
  </si>
  <si>
    <r>
      <t>A</t>
    </r>
    <r>
      <rPr>
        <sz val="11"/>
        <color indexed="8"/>
        <rFont val="Arial"/>
        <family val="2"/>
      </rPr>
      <t>lagasta</t>
    </r>
  </si>
  <si>
    <r>
      <t>C</t>
    </r>
    <r>
      <rPr>
        <sz val="11"/>
        <color indexed="8"/>
        <rFont val="Arial"/>
        <family val="2"/>
      </rPr>
      <t>antabia</t>
    </r>
  </si>
  <si>
    <r>
      <t>W</t>
    </r>
    <r>
      <rPr>
        <sz val="11"/>
        <color indexed="8"/>
        <rFont val="Arial"/>
        <family val="2"/>
      </rPr>
      <t>inchester</t>
    </r>
  </si>
  <si>
    <r>
      <t>I</t>
    </r>
    <r>
      <rPr>
        <sz val="11"/>
        <color indexed="8"/>
        <rFont val="Arial"/>
        <family val="2"/>
      </rPr>
      <t>rmintraud</t>
    </r>
  </si>
  <si>
    <r>
      <t>B</t>
    </r>
    <r>
      <rPr>
        <sz val="11"/>
        <color indexed="8"/>
        <rFont val="Arial"/>
        <family val="2"/>
      </rPr>
      <t>erbericia</t>
    </r>
  </si>
  <si>
    <r>
      <t>H</t>
    </r>
    <r>
      <rPr>
        <sz val="11"/>
        <color indexed="8"/>
        <rFont val="Arial"/>
        <family val="2"/>
      </rPr>
      <t>ohensteina</t>
    </r>
  </si>
  <si>
    <r>
      <t>H</t>
    </r>
    <r>
      <rPr>
        <sz val="11"/>
        <color indexed="8"/>
        <rFont val="Arial"/>
        <family val="2"/>
      </rPr>
      <t>ormuthia</t>
    </r>
  </si>
  <si>
    <r>
      <t>T</t>
    </r>
    <r>
      <rPr>
        <sz val="11"/>
        <color indexed="8"/>
        <rFont val="Arial"/>
        <family val="2"/>
      </rPr>
      <t>auris</t>
    </r>
  </si>
  <si>
    <r>
      <t>B</t>
    </r>
    <r>
      <rPr>
        <sz val="11"/>
        <color indexed="8"/>
        <rFont val="Arial"/>
        <family val="2"/>
      </rPr>
      <t>urnhamia</t>
    </r>
  </si>
  <si>
    <r>
      <t>L</t>
    </r>
    <r>
      <rPr>
        <sz val="11"/>
        <color indexed="8"/>
        <rFont val="Arial"/>
        <family val="2"/>
      </rPr>
      <t>eontina</t>
    </r>
  </si>
  <si>
    <r>
      <t>W</t>
    </r>
    <r>
      <rPr>
        <sz val="11"/>
        <color indexed="8"/>
        <rFont val="Arial"/>
        <family val="2"/>
      </rPr>
      <t>ladilena</t>
    </r>
  </si>
  <si>
    <r>
      <t>R</t>
    </r>
    <r>
      <rPr>
        <sz val="11"/>
        <color indexed="8"/>
        <rFont val="Arial"/>
        <family val="2"/>
      </rPr>
      <t>otraut</t>
    </r>
  </si>
  <si>
    <r>
      <t>E</t>
    </r>
    <r>
      <rPr>
        <sz val="11"/>
        <color indexed="8"/>
        <rFont val="Arial"/>
        <family val="2"/>
      </rPr>
      <t>rda</t>
    </r>
  </si>
  <si>
    <r>
      <t>H</t>
    </r>
    <r>
      <rPr>
        <sz val="11"/>
        <color indexed="8"/>
        <rFont val="Arial"/>
        <family val="2"/>
      </rPr>
      <t>elio</t>
    </r>
  </si>
  <si>
    <r>
      <t>U</t>
    </r>
    <r>
      <rPr>
        <sz val="11"/>
        <color indexed="8"/>
        <rFont val="Arial"/>
        <family val="2"/>
      </rPr>
      <t>lla</t>
    </r>
  </si>
  <si>
    <r>
      <t>P</t>
    </r>
    <r>
      <rPr>
        <sz val="11"/>
        <color indexed="8"/>
        <rFont val="Arial"/>
        <family val="2"/>
      </rPr>
      <t>alisana</t>
    </r>
  </si>
  <si>
    <r>
      <t>J</t>
    </r>
    <r>
      <rPr>
        <sz val="11"/>
        <color indexed="8"/>
        <rFont val="Arial"/>
        <family val="2"/>
      </rPr>
      <t>ovita</t>
    </r>
  </si>
  <si>
    <r>
      <t>A</t>
    </r>
    <r>
      <rPr>
        <sz val="11"/>
        <color indexed="8"/>
        <rFont val="Arial"/>
        <family val="2"/>
      </rPr>
      <t>lstede</t>
    </r>
  </si>
  <si>
    <r>
      <t>A</t>
    </r>
    <r>
      <rPr>
        <sz val="11"/>
        <color indexed="8"/>
        <rFont val="Arial"/>
        <family val="2"/>
      </rPr>
      <t>rne</t>
    </r>
  </si>
  <si>
    <r>
      <t>A</t>
    </r>
    <r>
      <rPr>
        <sz val="11"/>
        <color indexed="8"/>
        <rFont val="Arial"/>
        <family val="2"/>
      </rPr>
      <t>ralia</t>
    </r>
  </si>
  <si>
    <r>
      <t>G</t>
    </r>
    <r>
      <rPr>
        <sz val="11"/>
        <color indexed="8"/>
        <rFont val="Arial"/>
        <family val="2"/>
      </rPr>
      <t>unila</t>
    </r>
  </si>
  <si>
    <r>
      <t>M</t>
    </r>
    <r>
      <rPr>
        <sz val="11"/>
        <color indexed="8"/>
        <rFont val="Arial"/>
        <family val="2"/>
      </rPr>
      <t>arlene</t>
    </r>
  </si>
  <si>
    <r>
      <t>L</t>
    </r>
    <r>
      <rPr>
        <sz val="11"/>
        <color indexed="8"/>
        <rFont val="Arial"/>
        <family val="2"/>
      </rPr>
      <t>juba</t>
    </r>
  </si>
  <si>
    <r>
      <t>F</t>
    </r>
    <r>
      <rPr>
        <sz val="11"/>
        <color indexed="8"/>
        <rFont val="Arial"/>
        <family val="2"/>
      </rPr>
      <t>reda</t>
    </r>
  </si>
  <si>
    <r>
      <t>H</t>
    </r>
    <r>
      <rPr>
        <sz val="11"/>
        <color indexed="8"/>
        <rFont val="Arial"/>
        <family val="2"/>
      </rPr>
      <t>akone</t>
    </r>
  </si>
  <si>
    <r>
      <t>L</t>
    </r>
    <r>
      <rPr>
        <sz val="11"/>
        <color indexed="8"/>
        <rFont val="Arial"/>
        <family val="2"/>
      </rPr>
      <t>ictoria</t>
    </r>
  </si>
  <si>
    <r>
      <t>A</t>
    </r>
    <r>
      <rPr>
        <sz val="11"/>
        <color indexed="8"/>
        <rFont val="Arial"/>
        <family val="2"/>
      </rPr>
      <t>rabia</t>
    </r>
  </si>
  <si>
    <r>
      <t>L</t>
    </r>
    <r>
      <rPr>
        <sz val="11"/>
        <color indexed="8"/>
        <rFont val="Arial"/>
        <family val="2"/>
      </rPr>
      <t>atvia</t>
    </r>
  </si>
  <si>
    <r>
      <t>A</t>
    </r>
    <r>
      <rPr>
        <sz val="11"/>
        <color indexed="8"/>
        <rFont val="Arial"/>
        <family val="2"/>
      </rPr>
      <t>rosa</t>
    </r>
  </si>
  <si>
    <r>
      <t>K</t>
    </r>
    <r>
      <rPr>
        <sz val="11"/>
        <color indexed="8"/>
        <rFont val="Arial"/>
        <family val="2"/>
      </rPr>
      <t>niertje</t>
    </r>
  </si>
  <si>
    <r>
      <t>D</t>
    </r>
    <r>
      <rPr>
        <sz val="11"/>
        <color indexed="8"/>
        <rFont val="Arial"/>
        <family val="2"/>
      </rPr>
      <t>iomedes</t>
    </r>
  </si>
  <si>
    <r>
      <t>S</t>
    </r>
    <r>
      <rPr>
        <sz val="11"/>
        <color indexed="8"/>
        <rFont val="Arial"/>
        <family val="2"/>
      </rPr>
      <t>rbija</t>
    </r>
  </si>
  <si>
    <r>
      <t>T</t>
    </r>
    <r>
      <rPr>
        <sz val="11"/>
        <color indexed="8"/>
        <rFont val="Arial"/>
        <family val="2"/>
      </rPr>
      <t>ethys</t>
    </r>
  </si>
  <si>
    <r>
      <t>1</t>
    </r>
    <r>
      <rPr>
        <sz val="11"/>
        <color indexed="8"/>
        <rFont val="Arial"/>
        <family val="2"/>
      </rPr>
      <t>st Obs</t>
    </r>
  </si>
  <si>
    <r>
      <t>2</t>
    </r>
    <r>
      <rPr>
        <sz val="11"/>
        <color indexed="8"/>
        <rFont val="Arial"/>
        <family val="2"/>
      </rPr>
      <t>nd Obs</t>
    </r>
  </si>
  <si>
    <r>
      <t>3</t>
    </r>
    <r>
      <rPr>
        <sz val="11"/>
        <color indexed="8"/>
        <rFont val="Arial"/>
        <family val="2"/>
      </rPr>
      <t>rd Obs</t>
    </r>
  </si>
  <si>
    <r>
      <rPr>
        <sz val="11"/>
        <color indexed="8"/>
        <rFont val="Arial"/>
        <family val="2"/>
      </rPr>
      <t>4th Obs</t>
    </r>
  </si>
  <si>
    <r>
      <t>Satellite(Keck</t>
    </r>
    <r>
      <rPr>
        <sz val="11"/>
        <color indexed="8"/>
        <rFont val="ＭＳ Ｐゴシック"/>
        <family val="3"/>
      </rPr>
      <t>Ⅱ</t>
    </r>
    <r>
      <rPr>
        <sz val="11"/>
        <color indexed="8"/>
        <rFont val="Arial"/>
        <family val="2"/>
      </rPr>
      <t>)2008</t>
    </r>
  </si>
  <si>
    <r>
      <t>triple(Keck</t>
    </r>
    <r>
      <rPr>
        <sz val="11"/>
        <color indexed="8"/>
        <rFont val="ＭＳ Ｐゴシック"/>
        <family val="3"/>
      </rPr>
      <t>Ⅱ</t>
    </r>
    <r>
      <rPr>
        <sz val="11"/>
        <color indexed="8"/>
        <rFont val="Arial"/>
        <family val="2"/>
      </rPr>
      <t>)2009</t>
    </r>
  </si>
  <si>
    <r>
      <t>Satellite(Keck</t>
    </r>
    <r>
      <rPr>
        <sz val="11"/>
        <color indexed="8"/>
        <rFont val="ＭＳ Ｐゴシック"/>
        <family val="3"/>
      </rPr>
      <t>Ⅱ</t>
    </r>
    <r>
      <rPr>
        <sz val="11"/>
        <color indexed="8"/>
        <rFont val="Arial"/>
        <family val="2"/>
      </rPr>
      <t>)2006</t>
    </r>
  </si>
  <si>
    <r>
      <rPr>
        <b/>
        <sz val="10"/>
        <color indexed="8"/>
        <rFont val="Arial"/>
        <family val="2"/>
      </rPr>
      <t>You</t>
    </r>
    <r>
      <rPr>
        <sz val="11"/>
        <color indexed="12"/>
        <rFont val="Arial"/>
        <family val="2"/>
      </rPr>
      <t xml:space="preserve"> </t>
    </r>
    <r>
      <rPr>
        <b/>
        <sz val="10"/>
        <color indexed="9"/>
        <rFont val="Arial"/>
        <family val="2"/>
      </rPr>
      <t>Tube</t>
    </r>
  </si>
  <si>
    <r>
      <rPr>
        <sz val="11"/>
        <rFont val="Arial"/>
        <family val="2"/>
      </rPr>
      <t>Hildas</t>
    </r>
    <r>
      <rPr>
        <sz val="3"/>
        <color indexed="9"/>
        <rFont val="Arial"/>
        <family val="2"/>
      </rPr>
      <t xml:space="preserve"> Osservazione Asteroidi Italia</t>
    </r>
  </si>
  <si>
    <r>
      <rPr>
        <b/>
        <sz val="10"/>
        <rFont val="Arial"/>
        <family val="2"/>
      </rPr>
      <t>You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9"/>
        <rFont val="Arial"/>
        <family val="2"/>
      </rPr>
      <t>Tube</t>
    </r>
  </si>
  <si>
    <r>
      <rPr>
        <b/>
        <sz val="10"/>
        <color indexed="8"/>
        <rFont val="Arial"/>
        <family val="2"/>
      </rPr>
      <t>You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9"/>
        <rFont val="Arial"/>
        <family val="2"/>
      </rPr>
      <t>Tube</t>
    </r>
  </si>
  <si>
    <r>
      <rPr>
        <b/>
        <sz val="10"/>
        <color indexed="8"/>
        <rFont val="Arial"/>
        <family val="2"/>
      </rPr>
      <t>You</t>
    </r>
    <r>
      <rPr>
        <b/>
        <sz val="10"/>
        <color indexed="9"/>
        <rFont val="Arial"/>
        <family val="2"/>
      </rPr>
      <t xml:space="preserve"> Tube</t>
    </r>
  </si>
  <si>
    <r>
      <t xml:space="preserve"> You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9"/>
        <rFont val="Arial"/>
        <family val="2"/>
      </rPr>
      <t>Tube</t>
    </r>
  </si>
  <si>
    <r>
      <rPr>
        <sz val="11"/>
        <color indexed="8"/>
        <rFont val="Arial"/>
        <family val="2"/>
      </rPr>
      <t xml:space="preserve">Notes :  </t>
    </r>
    <r>
      <rPr>
        <sz val="11"/>
        <color indexed="12"/>
        <rFont val="Arial"/>
        <family val="2"/>
      </rPr>
      <t>Worldwide Asteroidal Occultation Observations and Resources</t>
    </r>
  </si>
  <si>
    <r>
      <t>*</t>
    </r>
    <r>
      <rPr>
        <sz val="11"/>
        <color indexed="8"/>
        <rFont val="Arial"/>
        <family val="2"/>
      </rPr>
      <t>(N)=North America,(J)=Japan(JOIN),(E)=Europe ,(R)=Australia/New Zealand</t>
    </r>
  </si>
  <si>
    <r>
      <t>*</t>
    </r>
    <r>
      <rPr>
        <sz val="11"/>
        <color indexed="8"/>
        <rFont val="Arial"/>
        <family val="2"/>
      </rPr>
      <t>Hildas=Hilda Group,Greeks=Greek(Trojan) Group,Trojans=Trojan Group</t>
    </r>
  </si>
  <si>
    <r>
      <t xml:space="preserve">edited  by  </t>
    </r>
    <r>
      <rPr>
        <b/>
        <sz val="11"/>
        <color indexed="8"/>
        <rFont val="Arial"/>
        <family val="2"/>
      </rPr>
      <t>Hayato Watanabe</t>
    </r>
    <r>
      <rPr>
        <sz val="11"/>
        <color indexed="8"/>
        <rFont val="Arial"/>
        <family val="2"/>
      </rPr>
      <t>(</t>
    </r>
    <r>
      <rPr>
        <b/>
        <sz val="11"/>
        <color indexed="8"/>
        <rFont val="Arial"/>
        <family val="2"/>
      </rPr>
      <t>JOIN</t>
    </r>
    <r>
      <rPr>
        <sz val="11"/>
        <color indexed="8"/>
        <rFont val="Arial"/>
        <family val="2"/>
      </rPr>
      <t>=Japan Occultation Information Network)</t>
    </r>
  </si>
  <si>
    <r>
      <t>(</t>
    </r>
    <r>
      <rPr>
        <sz val="11"/>
        <color indexed="8"/>
        <rFont val="ＭＳ Ｐゴシック"/>
        <family val="3"/>
      </rPr>
      <t>・∀・</t>
    </r>
    <r>
      <rPr>
        <sz val="11"/>
        <color indexed="8"/>
        <rFont val="Arial"/>
        <family val="2"/>
      </rPr>
      <t>)</t>
    </r>
    <r>
      <rPr>
        <sz val="11"/>
        <color indexed="8"/>
        <rFont val="ＭＳ Ｐゴシック"/>
        <family val="3"/>
      </rPr>
      <t>ﾉ</t>
    </r>
  </si>
  <si>
    <t>Dence</t>
  </si>
  <si>
    <t>T.Ito(Mie),K.Kitazaki(Tokyo),A.Hashimoto(Saitama),
H.Yoshihara(Okayama)</t>
  </si>
  <si>
    <t>1999 VD54</t>
  </si>
  <si>
    <t xml:space="preserve">  2017  Miss  Only  Events   </t>
  </si>
  <si>
    <t>Asbolus -TNO</t>
  </si>
  <si>
    <t>1999 RB158</t>
  </si>
  <si>
    <t>Giomus</t>
  </si>
  <si>
    <t>Borlaug</t>
  </si>
  <si>
    <t>Reunerta</t>
  </si>
  <si>
    <t>Malva</t>
  </si>
  <si>
    <t>Lova</t>
  </si>
  <si>
    <t>A.Asai(Mie),M.Owada(Shizuoka)</t>
  </si>
  <si>
    <t>A.Hashimoto(Saitama),H.Tomioka(Ibaraki),
Ha.Watanabe(Mie),M.Owada(Shizuoka)</t>
  </si>
  <si>
    <t>Alkeste</t>
  </si>
  <si>
    <t>Euphrosyne</t>
  </si>
  <si>
    <t>Kurchenko</t>
  </si>
  <si>
    <t>2001 HE12</t>
  </si>
  <si>
    <t>Testujiyamada</t>
  </si>
  <si>
    <t>Garibaldi</t>
  </si>
  <si>
    <t>Chugainov</t>
  </si>
  <si>
    <t>1981 EL37</t>
  </si>
  <si>
    <t>Sa.Uchiyama(Shizuoka),M.Owada(Shizuoka),
H.Tomioka(Ibaraki)</t>
  </si>
  <si>
    <t>Nina</t>
  </si>
  <si>
    <t>Arctica</t>
  </si>
  <si>
    <t>Pannekoek</t>
  </si>
  <si>
    <t>M.Owada(Shizuoka),M.Ida(Mie),H.Yamamura(Mie),
Ha.Watanabe(Mie)</t>
  </si>
  <si>
    <t>A.Yaeza(Ibaraki),Sa.Uchiyama(Shizuoka)</t>
  </si>
  <si>
    <t>Pia</t>
  </si>
  <si>
    <t>A.Hashimoto(Saitama),H.Yamamura(Shiga),
R.Aikawa(Saitama),T.Terada(Gifu)</t>
  </si>
  <si>
    <t>5th Obs</t>
  </si>
  <si>
    <t>Zeuxo</t>
  </si>
  <si>
    <t>Tadjikistan</t>
  </si>
  <si>
    <t>1998 PP1</t>
  </si>
  <si>
    <t>Regina</t>
  </si>
  <si>
    <t>Siegma</t>
  </si>
  <si>
    <t>A.Yaeza(Ibaraki)</t>
  </si>
  <si>
    <t>Bienor</t>
  </si>
  <si>
    <t>Centaurs</t>
  </si>
  <si>
    <t>2018 Total</t>
  </si>
  <si>
    <t xml:space="preserve">  2018  Miss  Only  Events   </t>
  </si>
  <si>
    <t>2000 OK41</t>
  </si>
  <si>
    <t>Thereus</t>
  </si>
  <si>
    <t>Amicitia</t>
  </si>
  <si>
    <t>Skvortsov</t>
  </si>
  <si>
    <t>k.Kitazaki(Tokyo),T.Horaguchi(Ibaraki)</t>
  </si>
  <si>
    <t>H.Sato</t>
  </si>
  <si>
    <t>Leonora</t>
  </si>
  <si>
    <t>Multatuli</t>
  </si>
  <si>
    <t>Mnemosyne</t>
  </si>
  <si>
    <t>Crystalzheng</t>
  </si>
  <si>
    <t>1997 KZ3</t>
  </si>
  <si>
    <t>Tatsuo</t>
  </si>
  <si>
    <t>Coubertin</t>
  </si>
  <si>
    <t>Linzia</t>
  </si>
  <si>
    <r>
      <t>U</t>
    </r>
    <r>
      <rPr>
        <sz val="10"/>
        <color indexed="8"/>
        <rFont val="Arial"/>
        <family val="2"/>
      </rPr>
      <t>nion</t>
    </r>
  </si>
  <si>
    <r>
      <t>I</t>
    </r>
    <r>
      <rPr>
        <sz val="10"/>
        <color indexed="8"/>
        <rFont val="Arial"/>
        <family val="2"/>
      </rPr>
      <t>TA</t>
    </r>
  </si>
  <si>
    <r>
      <t>D</t>
    </r>
    <r>
      <rPr>
        <sz val="10"/>
        <color indexed="8"/>
        <rFont val="Arial"/>
        <family val="2"/>
      </rPr>
      <t>eiphobus</t>
    </r>
  </si>
  <si>
    <r>
      <t>H</t>
    </r>
    <r>
      <rPr>
        <sz val="10"/>
        <color indexed="8"/>
        <rFont val="Arial"/>
        <family val="2"/>
      </rPr>
      <t>opmann</t>
    </r>
  </si>
  <si>
    <r>
      <t>R</t>
    </r>
    <r>
      <rPr>
        <sz val="10"/>
        <color indexed="8"/>
        <rFont val="Arial"/>
        <family val="2"/>
      </rPr>
      <t>adek</t>
    </r>
  </si>
  <si>
    <r>
      <t>S</t>
    </r>
    <r>
      <rPr>
        <sz val="10"/>
        <color indexed="8"/>
        <rFont val="Arial"/>
        <family val="2"/>
      </rPr>
      <t>aint-Exupery</t>
    </r>
  </si>
  <si>
    <r>
      <t>G</t>
    </r>
    <r>
      <rPr>
        <sz val="10"/>
        <color indexed="8"/>
        <rFont val="Arial"/>
        <family val="2"/>
      </rPr>
      <t>aribaldi</t>
    </r>
  </si>
  <si>
    <t>2007 TH422 -TNO</t>
  </si>
  <si>
    <t>1999 VH184</t>
  </si>
  <si>
    <t>K.Hosoi(Fukushima),H.Tomioka(Ibaraki),A.Hashimoto(Miyagi)</t>
  </si>
  <si>
    <t>Laputa</t>
  </si>
  <si>
    <t>Sabine</t>
  </si>
  <si>
    <t>T.Ito(Mie)</t>
  </si>
  <si>
    <t>Mnemosyne</t>
  </si>
  <si>
    <t>H.Yamamura(Tokushima)</t>
  </si>
  <si>
    <t>Claudia</t>
  </si>
  <si>
    <t>2015 BH518 -TNO</t>
  </si>
  <si>
    <t>Ginevra</t>
  </si>
  <si>
    <t>Felix</t>
  </si>
  <si>
    <t>Chaos -TNO</t>
  </si>
  <si>
    <t>K.Hosoi(Fukushima)</t>
  </si>
  <si>
    <r>
      <t>P</t>
    </r>
    <r>
      <rPr>
        <sz val="10"/>
        <color indexed="8"/>
        <rFont val="Arial"/>
        <family val="2"/>
      </rPr>
      <t>hoebe</t>
    </r>
  </si>
  <si>
    <t>Academia</t>
  </si>
  <si>
    <t>Mashona</t>
  </si>
  <si>
    <t>Gratia</t>
  </si>
  <si>
    <t>Melete</t>
  </si>
  <si>
    <t>k.Kitazaki(Tokyo),H.Tomioka(Ibaraki),M.Owada(Shizuoka)</t>
  </si>
  <si>
    <t>Diotima</t>
  </si>
  <si>
    <t>&amp;</t>
  </si>
  <si>
    <t>Harabal</t>
  </si>
  <si>
    <t>H.Yamamura(Kyoto)</t>
  </si>
  <si>
    <t>1999 KR16 -TNO</t>
  </si>
  <si>
    <t>Caia</t>
  </si>
  <si>
    <t>2002 KX14 -TNO</t>
  </si>
  <si>
    <t>H.Yamamura(Shiga),Y.Ikari(Shiga),Hi.Watanabe(Gifu),
A.Asai/Ha.Watanabe(Mie),M.Owada(Shizuoka)</t>
  </si>
  <si>
    <t>2006 HJ123 -TNO</t>
  </si>
  <si>
    <t>2011 FY9 -TNO</t>
  </si>
  <si>
    <t>Y.Ikari(Shiga),H.Tomioka(Ibaraki)</t>
  </si>
  <si>
    <t>Y.Ikari(Shiga),H.Yamamura(Shiga)</t>
  </si>
  <si>
    <t>Whittemora</t>
  </si>
  <si>
    <t>Hayamizu Astro Laboratory site</t>
  </si>
  <si>
    <t>Zappala</t>
  </si>
  <si>
    <t>H.Tomioka(Ibaraki),K.Hosoi(Fukushima),
A.Hashimoto(Saitama),T.Horaguchi(Ibaraki)</t>
  </si>
  <si>
    <t>Aeria</t>
  </si>
  <si>
    <t>Ethel</t>
  </si>
  <si>
    <t>Aaltje</t>
  </si>
  <si>
    <t>1986 WD</t>
  </si>
  <si>
    <t>Daiwensai</t>
  </si>
  <si>
    <t>H.Yamamura(Shiga),R.Aikawa(Saitama),
A.Hashimoto(Saitama),T.Horaguchi(Ibaraki)</t>
  </si>
  <si>
    <t>H.Yamamura(Shiga),N.Sasanuma(Tokyo),
H.Tomioka(Ibaraki),A.Hashimoto(Saitama),
T.Horaguchi(Ibaraki),R.Aikawa(Saitama)</t>
  </si>
  <si>
    <t xml:space="preserve">Results of Astroidal occultation,Japan / Sendai Space Hall &amp; Hayamizu Astro Laboratory site , Miss Only &amp; Other Data  : JOIN Mailing List (2004-) </t>
  </si>
  <si>
    <t>Sodonia</t>
  </si>
  <si>
    <t>21P/Giacobini-Zinner</t>
  </si>
  <si>
    <t>Giacobini-Zinner(21P)</t>
  </si>
  <si>
    <t>TYC 5713-00207-1</t>
  </si>
  <si>
    <t>N.Sasanuma(Tokyo),R.Aikawa(Saitama),
K.Kitazaki(Tokyo),A.Hashimoto(Saitama),
T.Horaguchi(Ibaraki)</t>
  </si>
  <si>
    <t>Hyloneme</t>
  </si>
  <si>
    <t>Y.Ikari(Shiga),H.Yamamura(Shiga),A.Asai(Mie),
Ha.Watanabe(Mie)</t>
  </si>
  <si>
    <t>Hirons</t>
  </si>
  <si>
    <t>H.Yamamura(Shiga),H.Tomioka(Ibaraki),Y.Ikari(Shiga),
Ha.Watanabe(Mie)</t>
  </si>
  <si>
    <t>K.Kageyama(Kumamoto),N.Ueki(Nagasaki)</t>
  </si>
  <si>
    <t>Beatrix</t>
  </si>
  <si>
    <t>Normannia</t>
  </si>
  <si>
    <t>2005 RN43 -TNO</t>
  </si>
  <si>
    <t>Happelia</t>
  </si>
  <si>
    <t>Bamberga</t>
  </si>
  <si>
    <t>N.Sasanuma(Tokyo),A.Hashimoto(Saitama),
R.Aikawa(Saitama)</t>
  </si>
  <si>
    <t>Ha.Watanabe(Mie),K.Hosoi(Fukushima),M.Ishida(Ishikawa)</t>
  </si>
  <si>
    <t>Ekard</t>
  </si>
  <si>
    <t>Hamburga</t>
  </si>
  <si>
    <t>Francette</t>
  </si>
  <si>
    <t>Semiramis</t>
  </si>
  <si>
    <t>-</t>
  </si>
  <si>
    <t>2001 QS98</t>
  </si>
  <si>
    <t>Nadeev</t>
  </si>
  <si>
    <t>Dike</t>
  </si>
  <si>
    <t>2011 WG157 -TNO</t>
  </si>
  <si>
    <t>H.Yamamura(Shiga),A.Hashimoto(Akita)</t>
  </si>
  <si>
    <t>232P/Hill</t>
  </si>
  <si>
    <t>Hill(232P)</t>
  </si>
  <si>
    <t>TYC 2406-01952-1</t>
  </si>
  <si>
    <t>2001 VA92</t>
  </si>
  <si>
    <t>Harmonia</t>
  </si>
  <si>
    <t>Hipspania</t>
  </si>
  <si>
    <t>U2</t>
  </si>
  <si>
    <t>Umbriel</t>
  </si>
  <si>
    <t xml:space="preserve">The Index of Asteroidal Occultation Results 1983-2019  ,  Japan &amp; East Asia  </t>
  </si>
  <si>
    <t>Caprera</t>
  </si>
  <si>
    <t>Philosophia</t>
  </si>
  <si>
    <t>Centenaria</t>
  </si>
  <si>
    <t>Bihoro</t>
  </si>
  <si>
    <t>Corduba</t>
  </si>
  <si>
    <t>Sappho</t>
  </si>
  <si>
    <t>Carnegia</t>
  </si>
  <si>
    <t>2011 UD63</t>
  </si>
  <si>
    <t>Lederle</t>
  </si>
  <si>
    <t>H.Togashi(Iwate),K.Hosoi(Fukushima),
M.Kashiwagura(Iwate),H.Sato(Fukushima)</t>
  </si>
  <si>
    <t>Britastra</t>
  </si>
  <si>
    <t>Tampere</t>
  </si>
  <si>
    <t>A.Asai(Mie),H.Yamamura(Shiga),M.Owada(Shizuoka),
Ha.Watanabe(Mie)</t>
  </si>
  <si>
    <t xml:space="preserve">  2019  Miss  Only  Events   </t>
  </si>
  <si>
    <t>2000 RF76</t>
  </si>
  <si>
    <t>Y.Ikari(Shiga),H.Yamamura(Shiga)</t>
  </si>
  <si>
    <t>Kampala</t>
  </si>
  <si>
    <t>1998 HA61</t>
  </si>
  <si>
    <t>Y.Ikari(Shiga)</t>
  </si>
  <si>
    <t>H.Yamamura(Shiga),A.Asai(Mie),Ha.Watanabe(Mie)</t>
  </si>
  <si>
    <t>Friederike</t>
  </si>
  <si>
    <t>K.Hosoi(Fukushima),H.Sato(Fukushima)</t>
  </si>
  <si>
    <t>Mineosaito</t>
  </si>
  <si>
    <t>H.Yamamura(Shiga),M.Owada(Shizuoka),A.Asai(Mie),
Ha.Watanabe(Mie)</t>
  </si>
  <si>
    <t>1999 RN187</t>
  </si>
  <si>
    <t>H.Yamamura(Shiga),Ha.Watanabe(Mie)</t>
  </si>
  <si>
    <t>1998 QR17</t>
  </si>
  <si>
    <t>H.Yamamura(Shiga)</t>
  </si>
  <si>
    <t>Laodica</t>
  </si>
  <si>
    <t>2000 WK183 -TNO</t>
  </si>
  <si>
    <t>H.Tomioka(Ibaraki)</t>
  </si>
  <si>
    <t>Messner</t>
  </si>
  <si>
    <t>M.Owada(Shizuoka),Ha.Watanabe(Mie)</t>
  </si>
  <si>
    <t>Cortusa</t>
  </si>
  <si>
    <t>Guillermina</t>
  </si>
  <si>
    <t>2006 SF415 -TNO</t>
  </si>
  <si>
    <t>A.Hashimoto(Saitama)</t>
  </si>
  <si>
    <t>Bowell</t>
  </si>
  <si>
    <t>Lictoria</t>
  </si>
  <si>
    <t>Ha.Watanabe(Mie),H.Yamamura(Mie),M.Ida(Mie),A.Asai(Mie)</t>
  </si>
  <si>
    <t>Hebe</t>
  </si>
  <si>
    <t>2003 VS2 -TNO</t>
  </si>
  <si>
    <t>Ha.Watanabe(Mie)</t>
  </si>
  <si>
    <t>chords(N)2019</t>
  </si>
  <si>
    <t>IRAS</t>
  </si>
  <si>
    <t>Nortia</t>
  </si>
  <si>
    <t>2019 Total</t>
  </si>
  <si>
    <t>S.Uchiyama(Chiba),H.Yamamura(Shiga),H.Tomioka(Ibaraki)</t>
  </si>
  <si>
    <t>H.Yoshida(Hokaodo)</t>
  </si>
  <si>
    <t>175P/Hergenrother</t>
  </si>
  <si>
    <t>Hergenrother(175P)</t>
  </si>
  <si>
    <t>UCAC4 542-015404</t>
  </si>
  <si>
    <t>ODAS(198P)</t>
  </si>
  <si>
    <t>198P/ODAS</t>
  </si>
  <si>
    <t>TYC 1816-00958-1</t>
  </si>
  <si>
    <t xml:space="preserve">  The Index of Comet Occultation Results ,  Japan  &amp; East Asia    </t>
  </si>
  <si>
    <t>Rogeria</t>
  </si>
  <si>
    <t>Katsuhiko</t>
  </si>
  <si>
    <t>Hi.Watanabe(Gifu),Ha.Watanabe(Mie),T.Terada(Gifu),
H.Yamamura(Shiga),M.Owada(Shizuoka),
A.Hashimoto(Saitama),Sa.Uchiyama(Shizuoka)</t>
  </si>
  <si>
    <t>247P/LINEAR</t>
  </si>
  <si>
    <t>LINEAR(247P)</t>
  </si>
  <si>
    <t>TYC 3010-02247-1</t>
  </si>
  <si>
    <t>H.Yamamura(Shiga)</t>
  </si>
  <si>
    <t>H.Yamamura(Shiga)</t>
  </si>
  <si>
    <t>Y.Ikari(Shiga),H.Yamamura(Shiga)</t>
  </si>
  <si>
    <t>McCartney</t>
  </si>
  <si>
    <t>M.Owada(Shizuoka)</t>
  </si>
  <si>
    <t>Saaremaa</t>
  </si>
  <si>
    <t>Maritima</t>
  </si>
  <si>
    <t>Tolosa</t>
  </si>
  <si>
    <t>2003 GG42</t>
  </si>
  <si>
    <t>India(J)2019</t>
  </si>
  <si>
    <t>Dembowska</t>
  </si>
  <si>
    <t>India(J)2019</t>
  </si>
  <si>
    <t>El Leoncito</t>
  </si>
  <si>
    <t>*Doubtful observation
   H.Tomioka(Ibaraki)
 Miss observation
   A.Hashimoto(Gunma),S.Watanabe(Tochigi)</t>
  </si>
  <si>
    <t>239P/LINEAR</t>
  </si>
  <si>
    <t>LINEAR(239P)</t>
  </si>
  <si>
    <t>UCAC4 447-046857</t>
  </si>
  <si>
    <t>Lina</t>
  </si>
  <si>
    <t>Elenora</t>
  </si>
  <si>
    <t>Zeuxo</t>
  </si>
  <si>
    <t>Selinur</t>
  </si>
  <si>
    <t>C/2018 M1</t>
  </si>
  <si>
    <t>Catalina</t>
  </si>
  <si>
    <t>UCAC4 709-041738</t>
  </si>
  <si>
    <r>
      <t>chords(E)2004</t>
    </r>
    <r>
      <rPr>
        <sz val="10"/>
        <rFont val="Arial"/>
        <family val="2"/>
      </rPr>
      <t>,with America(N)2013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</si>
</sst>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\-mmm\-yyyy;@"/>
    <numFmt numFmtId="181" formatCode="0_);[Red]\(0\)"/>
    <numFmt numFmtId="182" formatCode="[$-409]mmmm\ d\,\ 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yyyy/m/d;@"/>
    <numFmt numFmtId="188" formatCode="#,##0\ \ \ &quot;Events&quot;"/>
    <numFmt numFmtId="189" formatCode="#,##0\ \ \ &quot;persons&quot;"/>
    <numFmt numFmtId="190" formatCode="[$-409]dd\-mmm\-yy;@"/>
    <numFmt numFmtId="191" formatCode="m/d/yyyy;@"/>
    <numFmt numFmtId="192" formatCode="yyyy&quot;年&quot;m&quot;月&quot;d&quot;日&quot;;@"/>
    <numFmt numFmtId="193" formatCode="0_ "/>
    <numFmt numFmtId="194" formatCode="mmm\-yyyy"/>
    <numFmt numFmtId="195" formatCode="m/d;@"/>
    <numFmt numFmtId="196" formatCode="###\ &quot;objects&quot;"/>
    <numFmt numFmtId="197" formatCode="&quot;+&quot;##"/>
    <numFmt numFmtId="198" formatCode="#,##0\ &quot;km&quot;"/>
    <numFmt numFmtId="199" formatCode="[$-409]mmm\-yy;@"/>
    <numFmt numFmtId="200" formatCode="0.00000"/>
    <numFmt numFmtId="201" formatCode="#,##0\ &quot;objects&quot;"/>
    <numFmt numFmtId="202" formatCode="#,###\ &quot;objects&quot;"/>
    <numFmt numFmtId="203" formatCode="###\ &quot;天体&quot;"/>
    <numFmt numFmtId="204" formatCode="#,##0\ &quot;観測&quot;"/>
    <numFmt numFmtId="205" formatCode="#,##0&quot;  観測   /     742 観測&quot;"/>
    <numFmt numFmtId="206" formatCode="&quot;update&quot;\ m/d/yyyy"/>
    <numFmt numFmtId="207" formatCode="[$-409]d\-mmm;@"/>
    <numFmt numFmtId="208" formatCode="#,###\ &quot;天体&quot;"/>
    <numFmt numFmtId="209" formatCode="#,##0\ &quot;箇所&quot;"/>
    <numFmt numFmtId="210" formatCode="#,##0&quot;  観測   /     3,720 観測&quot;"/>
  </numFmts>
  <fonts count="11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double"/>
      <sz val="18"/>
      <name val="Arial"/>
      <family val="2"/>
    </font>
    <font>
      <sz val="11"/>
      <color indexed="3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17"/>
      <name val="Arial"/>
      <family val="2"/>
    </font>
    <font>
      <b/>
      <sz val="10"/>
      <color indexed="9"/>
      <name val="Arial"/>
      <family val="2"/>
    </font>
    <font>
      <sz val="11"/>
      <color indexed="12"/>
      <name val="Arial"/>
      <family val="2"/>
    </font>
    <font>
      <b/>
      <sz val="10"/>
      <color indexed="8"/>
      <name val="Arial"/>
      <family val="2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1"/>
      <color indexed="4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3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u val="double"/>
      <sz val="1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12"/>
      <color indexed="43"/>
      <name val="Arial"/>
      <family val="2"/>
    </font>
    <font>
      <u val="single"/>
      <sz val="18"/>
      <color indexed="8"/>
      <name val="ＭＳ Ｐゴシック"/>
      <family val="3"/>
    </font>
    <font>
      <b/>
      <u val="double"/>
      <sz val="18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B050"/>
      <name val="Arial"/>
      <family val="2"/>
    </font>
    <font>
      <b/>
      <sz val="11"/>
      <color theme="1"/>
      <name val="Arial"/>
      <family val="2"/>
    </font>
    <font>
      <u val="single"/>
      <sz val="11"/>
      <color rgb="FF0000FF"/>
      <name val="Arial"/>
      <family val="2"/>
    </font>
    <font>
      <u val="single"/>
      <sz val="11"/>
      <color theme="10"/>
      <name val="Arial"/>
      <family val="2"/>
    </font>
    <font>
      <sz val="11"/>
      <color rgb="FF009900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u val="double"/>
      <sz val="18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  <font>
      <b/>
      <u val="single"/>
      <sz val="10"/>
      <color theme="10"/>
      <name val="Arial"/>
      <family val="2"/>
    </font>
    <font>
      <sz val="10"/>
      <color theme="10"/>
      <name val="Arial"/>
      <family val="2"/>
    </font>
    <font>
      <sz val="11"/>
      <color theme="10"/>
      <name val="Arial"/>
      <family val="2"/>
    </font>
    <font>
      <u val="single"/>
      <sz val="10"/>
      <color rgb="FF00B050"/>
      <name val="Arial"/>
      <family val="2"/>
    </font>
    <font>
      <u val="single"/>
      <sz val="18"/>
      <color theme="1"/>
      <name val="Calibri"/>
      <family val="3"/>
    </font>
    <font>
      <sz val="12"/>
      <color theme="2" tint="-0.09996999800205231"/>
      <name val="Arial"/>
      <family val="2"/>
    </font>
    <font>
      <b/>
      <u val="double"/>
      <sz val="18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3"/>
    </font>
    <font>
      <sz val="16"/>
      <color theme="1"/>
      <name val="Arial"/>
      <family val="2"/>
    </font>
    <font>
      <b/>
      <sz val="8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CCFFFF"/>
        </stop>
      </gradientFill>
    </fill>
    <fill>
      <patternFill patternType="solid">
        <fgColor rgb="FFCCFFFF"/>
        <bgColor indexed="64"/>
      </patternFill>
    </fill>
    <fill>
      <gradientFill>
        <stop position="0">
          <color theme="0"/>
        </stop>
        <stop position="1">
          <color rgb="FFCCFFFF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patternFill patternType="solid">
        <fgColor rgb="FFCCFF99"/>
        <bgColor indexed="64"/>
      </pattern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00800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9FF33"/>
        </stop>
      </gradientFill>
    </fill>
    <fill>
      <gradientFill type="path" left="0.5" right="0.5" top="0.5" bottom="0.5">
        <stop position="0">
          <color theme="0"/>
        </stop>
        <stop position="1">
          <color rgb="FF99FF33"/>
        </stop>
      </gradientFill>
    </fill>
    <fill>
      <gradientFill type="path" left="0.5" right="0.5" top="0.5" bottom="0.5">
        <stop position="0">
          <color theme="0"/>
        </stop>
        <stop position="1">
          <color rgb="FF99FF33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ashed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dashed"/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 style="thin"/>
      <top style="medium"/>
      <bottom style="thin"/>
    </border>
    <border>
      <left style="dashed"/>
      <right>
        <color indexed="63"/>
      </right>
      <top style="medium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dashed"/>
      <top style="double"/>
      <bottom style="thin"/>
    </border>
    <border>
      <left style="dashed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dashed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ashed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ashed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523">
    <xf numFmtId="0" fontId="0" fillId="0" borderId="0" xfId="0" applyFont="1" applyAlignment="1">
      <alignment vertical="center"/>
    </xf>
    <xf numFmtId="0" fontId="85" fillId="33" borderId="0" xfId="0" applyFont="1" applyFill="1" applyAlignment="1">
      <alignment vertical="center"/>
    </xf>
    <xf numFmtId="0" fontId="0" fillId="0" borderId="0" xfId="0" applyAlignment="1">
      <alignment vertical="center" shrinkToFit="1"/>
    </xf>
    <xf numFmtId="0" fontId="67" fillId="33" borderId="0" xfId="0" applyFont="1" applyFill="1" applyAlignment="1">
      <alignment vertical="center"/>
    </xf>
    <xf numFmtId="0" fontId="71" fillId="33" borderId="0" xfId="43" applyFill="1" applyAlignment="1" applyProtection="1">
      <alignment vertical="center"/>
      <protection/>
    </xf>
    <xf numFmtId="0" fontId="0" fillId="33" borderId="0" xfId="0" applyFill="1" applyAlignment="1">
      <alignment vertical="center" shrinkToFit="1"/>
    </xf>
    <xf numFmtId="0" fontId="8" fillId="33" borderId="0" xfId="62" applyFont="1" applyFill="1" applyAlignment="1">
      <alignment horizontal="right" vertical="center" shrinkToFit="1"/>
      <protection/>
    </xf>
    <xf numFmtId="0" fontId="86" fillId="33" borderId="0" xfId="0" applyFont="1" applyFill="1" applyAlignment="1">
      <alignment vertical="center"/>
    </xf>
    <xf numFmtId="0" fontId="85" fillId="33" borderId="0" xfId="0" applyFont="1" applyFill="1" applyAlignment="1">
      <alignment vertical="center"/>
    </xf>
    <xf numFmtId="0" fontId="87" fillId="33" borderId="0" xfId="0" applyFont="1" applyFill="1" applyAlignment="1">
      <alignment horizontal="right" vertical="center" shrinkToFit="1"/>
    </xf>
    <xf numFmtId="182" fontId="87" fillId="33" borderId="0" xfId="0" applyNumberFormat="1" applyFont="1" applyFill="1" applyAlignment="1">
      <alignment horizontal="left" vertical="center" shrinkToFit="1"/>
    </xf>
    <xf numFmtId="0" fontId="7" fillId="33" borderId="10" xfId="62" applyFont="1" applyFill="1" applyBorder="1" applyAlignment="1">
      <alignment horizontal="center" vertical="center"/>
      <protection/>
    </xf>
    <xf numFmtId="182" fontId="6" fillId="33" borderId="11" xfId="0" applyNumberFormat="1" applyFont="1" applyFill="1" applyBorder="1" applyAlignment="1">
      <alignment horizontal="left" vertical="center" indent="1" shrinkToFit="1"/>
    </xf>
    <xf numFmtId="0" fontId="6" fillId="33" borderId="12" xfId="62" applyFont="1" applyFill="1" applyBorder="1" applyAlignment="1">
      <alignment horizontal="right" vertical="center" inden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187" fontId="6" fillId="33" borderId="13" xfId="0" applyNumberFormat="1" applyFont="1" applyFill="1" applyBorder="1" applyAlignment="1">
      <alignment horizontal="left" vertical="center" wrapText="1" indent="1" shrinkToFit="1"/>
    </xf>
    <xf numFmtId="0" fontId="6" fillId="33" borderId="14" xfId="0" applyFont="1" applyFill="1" applyBorder="1" applyAlignment="1">
      <alignment horizontal="right" vertical="center" indent="1" shrinkToFit="1"/>
    </xf>
    <xf numFmtId="0" fontId="87" fillId="33" borderId="15" xfId="0" applyFont="1" applyFill="1" applyBorder="1" applyAlignment="1">
      <alignment horizontal="right" vertical="center" indent="1"/>
    </xf>
    <xf numFmtId="0" fontId="6" fillId="33" borderId="13" xfId="62" applyFont="1" applyFill="1" applyBorder="1" applyAlignment="1">
      <alignment horizontal="right" vertical="center" inden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right" vertical="center" indent="1" shrinkToFit="1"/>
      <protection/>
    </xf>
    <xf numFmtId="0" fontId="87" fillId="33" borderId="17" xfId="0" applyFont="1" applyFill="1" applyBorder="1" applyAlignment="1">
      <alignment horizontal="right" vertical="center" indent="1"/>
    </xf>
    <xf numFmtId="0" fontId="6" fillId="33" borderId="16" xfId="0" applyFont="1" applyFill="1" applyBorder="1" applyAlignment="1">
      <alignment horizontal="right" vertical="center" indent="1" shrinkToFit="1"/>
    </xf>
    <xf numFmtId="0" fontId="87" fillId="33" borderId="16" xfId="0" applyFont="1" applyFill="1" applyBorder="1" applyAlignment="1">
      <alignment horizontal="right" vertical="center" indent="1" shrinkToFit="1"/>
    </xf>
    <xf numFmtId="0" fontId="87" fillId="33" borderId="13" xfId="0" applyFont="1" applyFill="1" applyBorder="1" applyAlignment="1">
      <alignment horizontal="left" vertical="center" wrapText="1" indent="1"/>
    </xf>
    <xf numFmtId="0" fontId="87" fillId="33" borderId="13" xfId="0" applyFont="1" applyFill="1" applyBorder="1" applyAlignment="1">
      <alignment horizontal="left" vertical="center" indent="1"/>
    </xf>
    <xf numFmtId="187" fontId="6" fillId="33" borderId="13" xfId="62" applyNumberFormat="1" applyFont="1" applyFill="1" applyBorder="1" applyAlignment="1">
      <alignment horizontal="left" vertical="center" wrapText="1" indent="1" shrinkToFit="1"/>
      <protection/>
    </xf>
    <xf numFmtId="0" fontId="88" fillId="33" borderId="18" xfId="0" applyFont="1" applyFill="1" applyBorder="1" applyAlignment="1">
      <alignment horizontal="center" vertical="center"/>
    </xf>
    <xf numFmtId="0" fontId="88" fillId="33" borderId="19" xfId="0" applyFont="1" applyFill="1" applyBorder="1" applyAlignment="1">
      <alignment horizontal="right" vertical="center" indent="1"/>
    </xf>
    <xf numFmtId="0" fontId="86" fillId="33" borderId="0" xfId="0" applyFont="1" applyFill="1" applyAlignment="1">
      <alignment vertical="center"/>
    </xf>
    <xf numFmtId="187" fontId="6" fillId="33" borderId="13" xfId="0" applyNumberFormat="1" applyFont="1" applyFill="1" applyBorder="1" applyAlignment="1">
      <alignment horizontal="left" vertical="center" indent="1" shrinkToFit="1"/>
    </xf>
    <xf numFmtId="0" fontId="6" fillId="33" borderId="13" xfId="0" applyFont="1" applyFill="1" applyBorder="1" applyAlignment="1">
      <alignment horizontal="left" vertical="center" wrapText="1" indent="1" shrinkToFit="1"/>
    </xf>
    <xf numFmtId="187" fontId="6" fillId="33" borderId="13" xfId="62" applyNumberFormat="1" applyFont="1" applyFill="1" applyBorder="1" applyAlignment="1">
      <alignment horizontal="left" vertical="center" indent="1" shrinkToFit="1"/>
      <protection/>
    </xf>
    <xf numFmtId="182" fontId="6" fillId="33" borderId="20" xfId="0" applyNumberFormat="1" applyFont="1" applyFill="1" applyBorder="1" applyAlignment="1">
      <alignment horizontal="left" vertical="center" indent="1" shrinkToFit="1"/>
    </xf>
    <xf numFmtId="187" fontId="6" fillId="33" borderId="12" xfId="0" applyNumberFormat="1" applyFont="1" applyFill="1" applyBorder="1" applyAlignment="1">
      <alignment horizontal="left" vertical="center" wrapText="1" indent="1" shrinkToFit="1"/>
    </xf>
    <xf numFmtId="0" fontId="6" fillId="33" borderId="21" xfId="62" applyFont="1" applyFill="1" applyBorder="1" applyAlignment="1">
      <alignment horizontal="right" vertical="center" inden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187" fontId="6" fillId="33" borderId="21" xfId="0" applyNumberFormat="1" applyFont="1" applyFill="1" applyBorder="1" applyAlignment="1">
      <alignment horizontal="left" vertical="center" wrapText="1" indent="1" shrinkToFit="1"/>
    </xf>
    <xf numFmtId="0" fontId="6" fillId="33" borderId="22" xfId="0" applyFont="1" applyFill="1" applyBorder="1" applyAlignment="1">
      <alignment horizontal="right" vertical="center" indent="1" shrinkToFit="1"/>
    </xf>
    <xf numFmtId="0" fontId="87" fillId="33" borderId="23" xfId="0" applyFont="1" applyFill="1" applyBorder="1" applyAlignment="1">
      <alignment horizontal="right" vertical="center" indent="1"/>
    </xf>
    <xf numFmtId="0" fontId="89" fillId="33" borderId="13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vertical="center" wrapText="1" indent="1"/>
    </xf>
    <xf numFmtId="0" fontId="6" fillId="33" borderId="17" xfId="0" applyFont="1" applyFill="1" applyBorder="1" applyAlignment="1">
      <alignment horizontal="right" vertical="center" indent="1"/>
    </xf>
    <xf numFmtId="0" fontId="90" fillId="33" borderId="24" xfId="0" applyFont="1" applyFill="1" applyBorder="1" applyAlignment="1">
      <alignment horizontal="center" vertical="center" shrinkToFit="1"/>
    </xf>
    <xf numFmtId="0" fontId="7" fillId="33" borderId="25" xfId="43" applyFont="1" applyFill="1" applyBorder="1" applyAlignment="1" applyProtection="1">
      <alignment horizontal="center" vertical="center" shrinkToFit="1"/>
      <protection/>
    </xf>
    <xf numFmtId="0" fontId="13" fillId="33" borderId="25" xfId="43" applyFont="1" applyFill="1" applyBorder="1" applyAlignment="1" applyProtection="1">
      <alignment horizontal="center" vertical="center" shrinkToFit="1"/>
      <protection/>
    </xf>
    <xf numFmtId="182" fontId="91" fillId="33" borderId="11" xfId="43" applyNumberFormat="1" applyFont="1" applyFill="1" applyBorder="1" applyAlignment="1" applyProtection="1">
      <alignment horizontal="left" vertical="center" indent="1" shrinkToFit="1"/>
      <protection/>
    </xf>
    <xf numFmtId="182" fontId="92" fillId="33" borderId="11" xfId="43" applyNumberFormat="1" applyFont="1" applyFill="1" applyBorder="1" applyAlignment="1" applyProtection="1">
      <alignment horizontal="left" vertical="center" indent="1" shrinkToFit="1"/>
      <protection/>
    </xf>
    <xf numFmtId="182" fontId="92" fillId="33" borderId="20" xfId="43" applyNumberFormat="1" applyFont="1" applyFill="1" applyBorder="1" applyAlignment="1" applyProtection="1">
      <alignment horizontal="left" vertical="center" indent="1" shrinkToFit="1"/>
      <protection/>
    </xf>
    <xf numFmtId="182" fontId="92" fillId="33" borderId="26" xfId="43" applyNumberFormat="1" applyFont="1" applyFill="1" applyBorder="1" applyAlignment="1" applyProtection="1">
      <alignment horizontal="left" vertical="center" indent="1" shrinkToFit="1"/>
      <protection/>
    </xf>
    <xf numFmtId="0" fontId="90" fillId="33" borderId="2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8" fillId="33" borderId="0" xfId="0" applyFont="1" applyFill="1" applyAlignment="1">
      <alignment horizontal="right" vertical="center" indent="1"/>
    </xf>
    <xf numFmtId="0" fontId="88" fillId="33" borderId="27" xfId="0" applyFont="1" applyFill="1" applyBorder="1" applyAlignment="1">
      <alignment horizontal="center" vertical="center"/>
    </xf>
    <xf numFmtId="188" fontId="88" fillId="33" borderId="27" xfId="0" applyNumberFormat="1" applyFont="1" applyFill="1" applyBorder="1" applyAlignment="1">
      <alignment horizontal="center" vertical="center"/>
    </xf>
    <xf numFmtId="189" fontId="88" fillId="33" borderId="27" xfId="0" applyNumberFormat="1" applyFont="1" applyFill="1" applyBorder="1" applyAlignment="1">
      <alignment horizontal="center" vertical="center" shrinkToFit="1"/>
    </xf>
    <xf numFmtId="182" fontId="6" fillId="33" borderId="11" xfId="43" applyNumberFormat="1" applyFont="1" applyFill="1" applyBorder="1" applyAlignment="1" applyProtection="1">
      <alignment horizontal="left" vertical="center" indent="1" shrinkToFit="1"/>
      <protection/>
    </xf>
    <xf numFmtId="0" fontId="2" fillId="33" borderId="13" xfId="62" applyFont="1" applyFill="1" applyBorder="1" applyAlignment="1">
      <alignment horizontal="center" vertical="center" wrapText="1" shrinkToFit="1"/>
      <protection/>
    </xf>
    <xf numFmtId="187" fontId="93" fillId="33" borderId="13" xfId="0" applyNumberFormat="1" applyFont="1" applyFill="1" applyBorder="1" applyAlignment="1">
      <alignment horizontal="left" vertical="center" wrapText="1" indent="1" shrinkToFit="1"/>
    </xf>
    <xf numFmtId="0" fontId="93" fillId="33" borderId="13" xfId="0" applyFont="1" applyFill="1" applyBorder="1" applyAlignment="1">
      <alignment horizontal="left" vertical="center" wrapText="1" indent="1"/>
    </xf>
    <xf numFmtId="0" fontId="93" fillId="33" borderId="13" xfId="0" applyFont="1" applyFill="1" applyBorder="1" applyAlignment="1">
      <alignment horizontal="left" vertical="center" indent="1"/>
    </xf>
    <xf numFmtId="0" fontId="6" fillId="33" borderId="13" xfId="62" applyFont="1" applyFill="1" applyBorder="1" applyAlignment="1">
      <alignment horizontal="right" vertical="center" indent="1" shrinkToFit="1"/>
      <protection/>
    </xf>
    <xf numFmtId="182" fontId="6" fillId="33" borderId="20" xfId="43" applyNumberFormat="1" applyFont="1" applyFill="1" applyBorder="1" applyAlignment="1" applyProtection="1">
      <alignment horizontal="left" vertical="center" indent="1" shrinkToFit="1"/>
      <protection/>
    </xf>
    <xf numFmtId="182" fontId="6" fillId="33" borderId="26" xfId="43" applyNumberFormat="1" applyFont="1" applyFill="1" applyBorder="1" applyAlignment="1" applyProtection="1">
      <alignment horizontal="left" vertical="center" indent="1" shrinkToFit="1"/>
      <protection/>
    </xf>
    <xf numFmtId="0" fontId="6" fillId="33" borderId="22" xfId="62" applyFont="1" applyFill="1" applyBorder="1" applyAlignment="1">
      <alignment horizontal="right" vertical="center" indent="1" shrinkToFit="1"/>
      <protection/>
    </xf>
    <xf numFmtId="0" fontId="87" fillId="33" borderId="21" xfId="0" applyFont="1" applyFill="1" applyBorder="1" applyAlignment="1">
      <alignment horizontal="left" vertical="center" wrapText="1" indent="1"/>
    </xf>
    <xf numFmtId="0" fontId="6" fillId="33" borderId="21" xfId="62" applyFont="1" applyFill="1" applyBorder="1" applyAlignment="1">
      <alignment horizontal="right" vertical="center" indent="1" shrinkToFit="1"/>
      <protection/>
    </xf>
    <xf numFmtId="0" fontId="90" fillId="33" borderId="24" xfId="0" applyFont="1" applyFill="1" applyBorder="1" applyAlignment="1">
      <alignment horizontal="center" vertical="center" shrinkToFit="1"/>
    </xf>
    <xf numFmtId="182" fontId="6" fillId="33" borderId="28" xfId="43" applyNumberFormat="1" applyFont="1" applyFill="1" applyBorder="1" applyAlignment="1" applyProtection="1">
      <alignment horizontal="left" vertical="center" indent="1" shrinkToFit="1"/>
      <protection/>
    </xf>
    <xf numFmtId="0" fontId="6" fillId="33" borderId="29" xfId="62" applyFont="1" applyFill="1" applyBorder="1" applyAlignment="1">
      <alignment horizontal="right" vertical="center" indent="1"/>
      <protection/>
    </xf>
    <xf numFmtId="0" fontId="6" fillId="33" borderId="29" xfId="62" applyFont="1" applyFill="1" applyBorder="1" applyAlignment="1">
      <alignment horizontal="center" vertical="center" shrinkToFit="1"/>
      <protection/>
    </xf>
    <xf numFmtId="0" fontId="6" fillId="33" borderId="13" xfId="0" applyFont="1" applyFill="1" applyBorder="1" applyAlignment="1">
      <alignment horizontal="right" vertical="center" indent="1" shrinkToFit="1"/>
    </xf>
    <xf numFmtId="0" fontId="6" fillId="33" borderId="21" xfId="0" applyFont="1" applyFill="1" applyBorder="1" applyAlignment="1">
      <alignment horizontal="right" vertical="center" indent="1" shrinkToFit="1"/>
    </xf>
    <xf numFmtId="187" fontId="6" fillId="33" borderId="29" xfId="0" applyNumberFormat="1" applyFont="1" applyFill="1" applyBorder="1" applyAlignment="1">
      <alignment horizontal="left" vertical="center" wrapText="1" indent="1" shrinkToFit="1"/>
    </xf>
    <xf numFmtId="0" fontId="88" fillId="33" borderId="0" xfId="0" applyFont="1" applyFill="1" applyAlignment="1">
      <alignment horizontal="center" vertical="center"/>
    </xf>
    <xf numFmtId="188" fontId="88" fillId="33" borderId="0" xfId="0" applyNumberFormat="1" applyFont="1" applyFill="1" applyAlignment="1">
      <alignment horizontal="center" vertical="center"/>
    </xf>
    <xf numFmtId="189" fontId="88" fillId="33" borderId="0" xfId="0" applyNumberFormat="1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6" fillId="33" borderId="21" xfId="62" applyFont="1" applyFill="1" applyBorder="1" applyAlignment="1">
      <alignment horizontal="center" vertical="center"/>
      <protection/>
    </xf>
    <xf numFmtId="0" fontId="90" fillId="33" borderId="24" xfId="0" applyFont="1" applyFill="1" applyBorder="1" applyAlignment="1">
      <alignment horizontal="center" vertical="center" shrinkToFit="1"/>
    </xf>
    <xf numFmtId="182" fontId="6" fillId="33" borderId="30" xfId="43" applyNumberFormat="1" applyFont="1" applyFill="1" applyBorder="1" applyAlignment="1" applyProtection="1">
      <alignment horizontal="left" vertical="center" indent="1" shrinkToFit="1"/>
      <protection/>
    </xf>
    <xf numFmtId="0" fontId="87" fillId="33" borderId="0" xfId="0" applyFont="1" applyFill="1" applyAlignment="1">
      <alignment vertical="center"/>
    </xf>
    <xf numFmtId="0" fontId="86" fillId="33" borderId="21" xfId="0" applyFont="1" applyFill="1" applyBorder="1" applyAlignment="1">
      <alignment horizontal="center" vertical="center"/>
    </xf>
    <xf numFmtId="0" fontId="86" fillId="33" borderId="12" xfId="0" applyFont="1" applyFill="1" applyBorder="1" applyAlignment="1">
      <alignment horizontal="center" vertical="top"/>
    </xf>
    <xf numFmtId="0" fontId="86" fillId="33" borderId="13" xfId="0" applyFont="1" applyFill="1" applyBorder="1" applyAlignment="1">
      <alignment horizontal="center" vertical="center" wrapText="1"/>
    </xf>
    <xf numFmtId="0" fontId="86" fillId="33" borderId="13" xfId="0" applyFont="1" applyFill="1" applyBorder="1" applyAlignment="1">
      <alignment horizontal="center" vertical="center" wrapText="1" shrinkToFit="1"/>
    </xf>
    <xf numFmtId="0" fontId="86" fillId="33" borderId="16" xfId="0" applyFont="1" applyFill="1" applyBorder="1" applyAlignment="1">
      <alignment horizontal="center" vertical="center" wrapText="1" shrinkToFit="1"/>
    </xf>
    <xf numFmtId="0" fontId="86" fillId="33" borderId="20" xfId="0" applyFont="1" applyFill="1" applyBorder="1" applyAlignment="1">
      <alignment horizontal="center" vertical="center" wrapText="1" shrinkToFit="1"/>
    </xf>
    <xf numFmtId="0" fontId="86" fillId="33" borderId="17" xfId="0" applyFont="1" applyFill="1" applyBorder="1" applyAlignment="1">
      <alignment horizontal="center" vertical="center" wrapText="1" shrinkToFit="1"/>
    </xf>
    <xf numFmtId="0" fontId="86" fillId="33" borderId="13" xfId="0" applyFont="1" applyFill="1" applyBorder="1" applyAlignment="1">
      <alignment horizontal="center" vertical="center" shrinkToFit="1"/>
    </xf>
    <xf numFmtId="0" fontId="86" fillId="33" borderId="13" xfId="0" applyFont="1" applyFill="1" applyBorder="1" applyAlignment="1">
      <alignment horizontal="right" vertical="center" indent="1" shrinkToFit="1"/>
    </xf>
    <xf numFmtId="0" fontId="86" fillId="34" borderId="13" xfId="0" applyFont="1" applyFill="1" applyBorder="1" applyAlignment="1">
      <alignment horizontal="right" vertical="center" indent="1" shrinkToFit="1"/>
    </xf>
    <xf numFmtId="0" fontId="86" fillId="34" borderId="16" xfId="0" applyFont="1" applyFill="1" applyBorder="1" applyAlignment="1">
      <alignment horizontal="right" vertical="center" indent="1" shrinkToFit="1"/>
    </xf>
    <xf numFmtId="38" fontId="87" fillId="35" borderId="20" xfId="49" applyFont="1" applyFill="1" applyBorder="1" applyAlignment="1">
      <alignment horizontal="right" vertical="center" indent="1"/>
    </xf>
    <xf numFmtId="38" fontId="87" fillId="35" borderId="13" xfId="49" applyFont="1" applyFill="1" applyBorder="1" applyAlignment="1">
      <alignment horizontal="right" vertical="center" indent="1"/>
    </xf>
    <xf numFmtId="38" fontId="87" fillId="35" borderId="17" xfId="49" applyFont="1" applyFill="1" applyBorder="1" applyAlignment="1">
      <alignment horizontal="right" vertical="center" indent="1"/>
    </xf>
    <xf numFmtId="0" fontId="2" fillId="33" borderId="13" xfId="0" applyFont="1" applyFill="1" applyBorder="1" applyAlignment="1">
      <alignment horizontal="right" vertical="center" indent="1" shrinkToFit="1"/>
    </xf>
    <xf numFmtId="0" fontId="2" fillId="34" borderId="13" xfId="0" applyFont="1" applyFill="1" applyBorder="1" applyAlignment="1">
      <alignment horizontal="right" vertical="center" indent="1" shrinkToFit="1"/>
    </xf>
    <xf numFmtId="0" fontId="86" fillId="36" borderId="13" xfId="0" applyFont="1" applyFill="1" applyBorder="1" applyAlignment="1">
      <alignment horizontal="right" vertical="center" indent="1" shrinkToFit="1"/>
    </xf>
    <xf numFmtId="0" fontId="86" fillId="36" borderId="16" xfId="0" applyFont="1" applyFill="1" applyBorder="1" applyAlignment="1">
      <alignment horizontal="right" vertical="center" indent="1" shrinkToFit="1"/>
    </xf>
    <xf numFmtId="0" fontId="86" fillId="33" borderId="16" xfId="0" applyFont="1" applyFill="1" applyBorder="1" applyAlignment="1">
      <alignment horizontal="right" vertical="center" indent="1" shrinkToFit="1"/>
    </xf>
    <xf numFmtId="38" fontId="87" fillId="33" borderId="20" xfId="49" applyFont="1" applyFill="1" applyBorder="1" applyAlignment="1">
      <alignment horizontal="right" vertical="center" indent="1"/>
    </xf>
    <xf numFmtId="38" fontId="87" fillId="33" borderId="13" xfId="49" applyFont="1" applyFill="1" applyBorder="1" applyAlignment="1">
      <alignment horizontal="right" vertical="center" indent="1"/>
    </xf>
    <xf numFmtId="38" fontId="87" fillId="33" borderId="17" xfId="49" applyFont="1" applyFill="1" applyBorder="1" applyAlignment="1">
      <alignment horizontal="right" vertical="center" indent="1"/>
    </xf>
    <xf numFmtId="0" fontId="86" fillId="33" borderId="21" xfId="0" applyFont="1" applyFill="1" applyBorder="1" applyAlignment="1">
      <alignment horizontal="center" vertical="center" shrinkToFit="1"/>
    </xf>
    <xf numFmtId="0" fontId="86" fillId="33" borderId="21" xfId="0" applyFont="1" applyFill="1" applyBorder="1" applyAlignment="1">
      <alignment horizontal="right" vertical="center" indent="1" shrinkToFit="1"/>
    </xf>
    <xf numFmtId="0" fontId="2" fillId="33" borderId="21" xfId="0" applyFont="1" applyFill="1" applyBorder="1" applyAlignment="1">
      <alignment horizontal="right" vertical="center" indent="1" shrinkToFit="1"/>
    </xf>
    <xf numFmtId="0" fontId="86" fillId="33" borderId="22" xfId="0" applyFont="1" applyFill="1" applyBorder="1" applyAlignment="1">
      <alignment horizontal="right" vertical="center" indent="1" shrinkToFit="1"/>
    </xf>
    <xf numFmtId="38" fontId="87" fillId="33" borderId="26" xfId="49" applyFont="1" applyFill="1" applyBorder="1" applyAlignment="1">
      <alignment horizontal="right" vertical="center" indent="1"/>
    </xf>
    <xf numFmtId="38" fontId="87" fillId="33" borderId="21" xfId="49" applyFont="1" applyFill="1" applyBorder="1" applyAlignment="1">
      <alignment horizontal="right" vertical="center" indent="1"/>
    </xf>
    <xf numFmtId="38" fontId="87" fillId="33" borderId="23" xfId="49" applyFont="1" applyFill="1" applyBorder="1" applyAlignment="1">
      <alignment horizontal="right" vertical="center" indent="1"/>
    </xf>
    <xf numFmtId="0" fontId="86" fillId="33" borderId="18" xfId="0" applyFont="1" applyFill="1" applyBorder="1" applyAlignment="1">
      <alignment horizontal="center" vertical="center" shrinkToFit="1"/>
    </xf>
    <xf numFmtId="38" fontId="86" fillId="33" borderId="31" xfId="49" applyFont="1" applyFill="1" applyBorder="1" applyAlignment="1">
      <alignment horizontal="right" vertical="center" indent="1" shrinkToFit="1"/>
    </xf>
    <xf numFmtId="38" fontId="86" fillId="33" borderId="32" xfId="49" applyFont="1" applyFill="1" applyBorder="1" applyAlignment="1">
      <alignment horizontal="right" vertical="center" indent="1" shrinkToFit="1"/>
    </xf>
    <xf numFmtId="38" fontId="86" fillId="33" borderId="33" xfId="49" applyFont="1" applyFill="1" applyBorder="1" applyAlignment="1">
      <alignment horizontal="right" vertical="center" indent="1" shrinkToFit="1"/>
    </xf>
    <xf numFmtId="38" fontId="87" fillId="33" borderId="18" xfId="49" applyFont="1" applyFill="1" applyBorder="1" applyAlignment="1">
      <alignment horizontal="right" vertical="center" indent="1"/>
    </xf>
    <xf numFmtId="38" fontId="87" fillId="33" borderId="31" xfId="49" applyFont="1" applyFill="1" applyBorder="1" applyAlignment="1">
      <alignment horizontal="right" vertical="center" indent="1"/>
    </xf>
    <xf numFmtId="38" fontId="87" fillId="33" borderId="19" xfId="49" applyFont="1" applyFill="1" applyBorder="1" applyAlignment="1">
      <alignment horizontal="right" vertical="center" indent="1"/>
    </xf>
    <xf numFmtId="0" fontId="86" fillId="33" borderId="0" xfId="0" applyFont="1" applyFill="1" applyAlignment="1">
      <alignment vertical="center"/>
    </xf>
    <xf numFmtId="49" fontId="2" fillId="33" borderId="0" xfId="62" applyNumberFormat="1" applyFont="1" applyFill="1" applyAlignment="1">
      <alignment vertical="center" wrapText="1" shrinkToFit="1"/>
      <protection/>
    </xf>
    <xf numFmtId="0" fontId="87" fillId="33" borderId="0" xfId="0" applyFont="1" applyFill="1" applyAlignment="1">
      <alignment vertical="center" shrinkToFit="1"/>
    </xf>
    <xf numFmtId="0" fontId="6" fillId="33" borderId="34" xfId="0" applyFont="1" applyFill="1" applyBorder="1" applyAlignment="1">
      <alignment horizontal="right" vertical="center" indent="1" shrinkToFit="1"/>
    </xf>
    <xf numFmtId="0" fontId="87" fillId="33" borderId="35" xfId="0" applyFont="1" applyFill="1" applyBorder="1" applyAlignment="1">
      <alignment horizontal="right" vertical="center" indent="1"/>
    </xf>
    <xf numFmtId="0" fontId="94" fillId="33" borderId="0" xfId="0" applyFont="1" applyFill="1" applyAlignment="1">
      <alignment horizontal="center" vertical="center" shrinkToFit="1"/>
    </xf>
    <xf numFmtId="0" fontId="90" fillId="33" borderId="24" xfId="0" applyFont="1" applyFill="1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right" vertical="center" indent="1" shrinkToFit="1"/>
    </xf>
    <xf numFmtId="0" fontId="87" fillId="33" borderId="0" xfId="0" applyFont="1" applyFill="1" applyAlignment="1">
      <alignment horizontal="center" vertical="center"/>
    </xf>
    <xf numFmtId="0" fontId="87" fillId="33" borderId="0" xfId="0" applyFont="1" applyFill="1" applyAlignment="1">
      <alignment horizontal="right" vertical="center"/>
    </xf>
    <xf numFmtId="0" fontId="6" fillId="33" borderId="21" xfId="62" applyFont="1" applyFill="1" applyBorder="1" applyAlignment="1">
      <alignment horizontal="center" vertical="center" wrapText="1" shrinkToFit="1"/>
      <protection/>
    </xf>
    <xf numFmtId="0" fontId="86" fillId="33" borderId="10" xfId="0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horizontal="right" vertical="center" indent="1" shrinkToFit="1"/>
    </xf>
    <xf numFmtId="0" fontId="90" fillId="33" borderId="24" xfId="0" applyFont="1" applyFill="1" applyBorder="1" applyAlignment="1">
      <alignment horizontal="center" vertical="center" shrinkToFit="1"/>
    </xf>
    <xf numFmtId="0" fontId="95" fillId="37" borderId="38" xfId="0" applyFont="1" applyFill="1" applyBorder="1" applyAlignment="1">
      <alignment horizontal="center" vertical="center" shrinkToFit="1"/>
    </xf>
    <xf numFmtId="0" fontId="6" fillId="33" borderId="13" xfId="62" applyFont="1" applyFill="1" applyBorder="1" applyAlignment="1">
      <alignment horizontal="center" vertical="center" wrapText="1"/>
      <protection/>
    </xf>
    <xf numFmtId="0" fontId="96" fillId="38" borderId="0" xfId="62" applyFont="1" applyFill="1" applyAlignment="1">
      <alignment horizontal="center" vertical="center" shrinkToFit="1"/>
      <protection/>
    </xf>
    <xf numFmtId="0" fontId="90" fillId="33" borderId="24" xfId="0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right" vertical="center" indent="1" shrinkToFit="1"/>
    </xf>
    <xf numFmtId="0" fontId="2" fillId="39" borderId="39" xfId="0" applyFont="1" applyFill="1" applyBorder="1" applyAlignment="1">
      <alignment horizontal="right" vertical="center" indent="1" shrinkToFit="1"/>
    </xf>
    <xf numFmtId="0" fontId="86" fillId="39" borderId="10" xfId="0" applyFont="1" applyFill="1" applyBorder="1" applyAlignment="1">
      <alignment horizontal="right" vertical="center" indent="1" shrinkToFit="1"/>
    </xf>
    <xf numFmtId="0" fontId="86" fillId="39" borderId="40" xfId="0" applyFont="1" applyFill="1" applyBorder="1" applyAlignment="1">
      <alignment horizontal="right" vertical="center" indent="1" shrinkToFit="1"/>
    </xf>
    <xf numFmtId="38" fontId="87" fillId="39" borderId="30" xfId="49" applyFont="1" applyFill="1" applyBorder="1" applyAlignment="1">
      <alignment horizontal="right" vertical="center" indent="1"/>
    </xf>
    <xf numFmtId="38" fontId="87" fillId="39" borderId="10" xfId="49" applyFont="1" applyFill="1" applyBorder="1" applyAlignment="1">
      <alignment horizontal="right" vertical="center" indent="1"/>
    </xf>
    <xf numFmtId="38" fontId="87" fillId="39" borderId="41" xfId="49" applyFont="1" applyFill="1" applyBorder="1" applyAlignment="1">
      <alignment horizontal="right" vertical="center" indent="1"/>
    </xf>
    <xf numFmtId="0" fontId="6" fillId="33" borderId="10" xfId="0" applyFont="1" applyFill="1" applyBorder="1" applyAlignment="1">
      <alignment horizontal="right" vertical="center" indent="1" shrinkToFit="1"/>
    </xf>
    <xf numFmtId="0" fontId="6" fillId="33" borderId="10" xfId="62" applyFont="1" applyFill="1" applyBorder="1" applyAlignment="1">
      <alignment horizontal="center" vertical="center" wrapText="1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182" fontId="6" fillId="33" borderId="30" xfId="0" applyNumberFormat="1" applyFont="1" applyFill="1" applyBorder="1" applyAlignment="1">
      <alignment horizontal="left" vertical="center" indent="1" shrinkToFit="1"/>
    </xf>
    <xf numFmtId="187" fontId="6" fillId="33" borderId="10" xfId="0" applyNumberFormat="1" applyFont="1" applyFill="1" applyBorder="1" applyAlignment="1">
      <alignment horizontal="left" vertical="center" wrapText="1" indent="1" shrinkToFit="1"/>
    </xf>
    <xf numFmtId="0" fontId="87" fillId="33" borderId="41" xfId="0" applyFont="1" applyFill="1" applyBorder="1" applyAlignment="1">
      <alignment horizontal="right" vertical="center" indent="1"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0" xfId="62" applyFont="1" applyFill="1" applyBorder="1" applyAlignment="1">
      <alignment horizontal="center" vertical="center" wrapText="1" shrinkToFit="1"/>
      <protection/>
    </xf>
    <xf numFmtId="182" fontId="6" fillId="33" borderId="42" xfId="0" applyNumberFormat="1" applyFont="1" applyFill="1" applyBorder="1" applyAlignment="1">
      <alignment horizontal="left" vertical="center" indent="1" shrinkToFit="1"/>
    </xf>
    <xf numFmtId="0" fontId="6" fillId="33" borderId="21" xfId="62" applyFont="1" applyFill="1" applyBorder="1" applyAlignment="1">
      <alignment horizontal="center" vertical="center" wrapText="1"/>
      <protection/>
    </xf>
    <xf numFmtId="182" fontId="6" fillId="33" borderId="28" xfId="0" applyNumberFormat="1" applyFont="1" applyFill="1" applyBorder="1" applyAlignment="1">
      <alignment horizontal="left" vertical="center" indent="1" shrinkToFit="1"/>
    </xf>
    <xf numFmtId="0" fontId="6" fillId="33" borderId="29" xfId="62" applyFont="1" applyFill="1" applyBorder="1" applyAlignment="1">
      <alignment horizontal="center" vertical="center" wrapText="1"/>
      <protection/>
    </xf>
    <xf numFmtId="0" fontId="6" fillId="33" borderId="29" xfId="62" applyFont="1" applyFill="1" applyBorder="1" applyAlignment="1">
      <alignment horizontal="center" vertical="center" wrapText="1" shrinkToFit="1"/>
      <protection/>
    </xf>
    <xf numFmtId="0" fontId="6" fillId="33" borderId="43" xfId="0" applyFont="1" applyFill="1" applyBorder="1" applyAlignment="1">
      <alignment horizontal="right" vertical="center" indent="1" shrinkToFit="1"/>
    </xf>
    <xf numFmtId="0" fontId="87" fillId="33" borderId="44" xfId="0" applyFont="1" applyFill="1" applyBorder="1" applyAlignment="1">
      <alignment horizontal="right" vertical="center" indent="1"/>
    </xf>
    <xf numFmtId="0" fontId="85" fillId="33" borderId="0" xfId="0" applyFont="1" applyFill="1" applyAlignment="1">
      <alignment vertical="center"/>
    </xf>
    <xf numFmtId="0" fontId="2" fillId="33" borderId="0" xfId="62" applyFont="1" applyFill="1" applyAlignment="1">
      <alignment horizontal="center" vertical="center"/>
      <protection/>
    </xf>
    <xf numFmtId="181" fontId="2" fillId="33" borderId="45" xfId="62" applyNumberFormat="1" applyFont="1" applyFill="1" applyBorder="1" applyAlignment="1">
      <alignment horizontal="center" vertical="center"/>
      <protection/>
    </xf>
    <xf numFmtId="0" fontId="6" fillId="33" borderId="46" xfId="62" applyFont="1" applyFill="1" applyBorder="1" applyAlignment="1">
      <alignment horizontal="center" vertical="center"/>
      <protection/>
    </xf>
    <xf numFmtId="0" fontId="2" fillId="33" borderId="28" xfId="62" applyFont="1" applyFill="1" applyBorder="1" applyAlignment="1">
      <alignment horizontal="center" vertical="center"/>
      <protection/>
    </xf>
    <xf numFmtId="191" fontId="97" fillId="33" borderId="47" xfId="43" applyNumberFormat="1" applyFont="1" applyFill="1" applyBorder="1" applyAlignment="1" applyProtection="1">
      <alignment horizontal="center" vertical="center" shrinkToFit="1"/>
      <protection/>
    </xf>
    <xf numFmtId="181" fontId="2" fillId="33" borderId="48" xfId="62" applyNumberFormat="1" applyFont="1" applyFill="1" applyBorder="1" applyAlignment="1">
      <alignment horizontal="center" vertical="center"/>
      <protection/>
    </xf>
    <xf numFmtId="191" fontId="2" fillId="33" borderId="43" xfId="62" applyNumberFormat="1" applyFont="1" applyFill="1" applyBorder="1" applyAlignment="1">
      <alignment horizontal="center" vertical="center"/>
      <protection/>
    </xf>
    <xf numFmtId="181" fontId="2" fillId="33" borderId="49" xfId="62" applyNumberFormat="1" applyFont="1" applyFill="1" applyBorder="1" applyAlignment="1">
      <alignment horizontal="center" vertical="center"/>
      <protection/>
    </xf>
    <xf numFmtId="181" fontId="2" fillId="33" borderId="43" xfId="62" applyNumberFormat="1" applyFont="1" applyFill="1" applyBorder="1" applyAlignment="1">
      <alignment horizontal="center" vertical="center"/>
      <protection/>
    </xf>
    <xf numFmtId="181" fontId="2" fillId="33" borderId="50" xfId="62" applyNumberFormat="1" applyFont="1" applyFill="1" applyBorder="1" applyAlignment="1">
      <alignment horizontal="center" vertical="center" shrinkToFit="1"/>
      <protection/>
    </xf>
    <xf numFmtId="0" fontId="2" fillId="33" borderId="20" xfId="62" applyFont="1" applyFill="1" applyBorder="1" applyAlignment="1">
      <alignment horizontal="center" vertical="center"/>
      <protection/>
    </xf>
    <xf numFmtId="191" fontId="98" fillId="0" borderId="51" xfId="43" applyNumberFormat="1" applyFont="1" applyBorder="1" applyAlignment="1" applyProtection="1">
      <alignment horizontal="center" vertical="center"/>
      <protection/>
    </xf>
    <xf numFmtId="181" fontId="2" fillId="33" borderId="36" xfId="62" applyNumberFormat="1" applyFont="1" applyFill="1" applyBorder="1" applyAlignment="1">
      <alignment horizontal="center" vertical="center"/>
      <protection/>
    </xf>
    <xf numFmtId="191" fontId="2" fillId="33" borderId="16" xfId="62" applyNumberFormat="1" applyFont="1" applyFill="1" applyBorder="1" applyAlignment="1">
      <alignment horizontal="center" vertical="center"/>
      <protection/>
    </xf>
    <xf numFmtId="181" fontId="2" fillId="33" borderId="52" xfId="62" applyNumberFormat="1" applyFont="1" applyFill="1" applyBorder="1" applyAlignment="1">
      <alignment horizontal="center" vertical="center"/>
      <protection/>
    </xf>
    <xf numFmtId="181" fontId="2" fillId="33" borderId="16" xfId="62" applyNumberFormat="1" applyFont="1" applyFill="1" applyBorder="1" applyAlignment="1">
      <alignment horizontal="center" vertical="center"/>
      <protection/>
    </xf>
    <xf numFmtId="181" fontId="2" fillId="33" borderId="53" xfId="62" applyNumberFormat="1" applyFont="1" applyFill="1" applyBorder="1" applyAlignment="1">
      <alignment horizontal="center" vertical="center" shrinkToFit="1"/>
      <protection/>
    </xf>
    <xf numFmtId="0" fontId="2" fillId="33" borderId="11" xfId="62" applyFont="1" applyFill="1" applyBorder="1" applyAlignment="1">
      <alignment horizontal="center" vertical="center"/>
      <protection/>
    </xf>
    <xf numFmtId="191" fontId="2" fillId="33" borderId="54" xfId="62" applyNumberFormat="1" applyFont="1" applyFill="1" applyBorder="1" applyAlignment="1">
      <alignment horizontal="center" vertical="center"/>
      <protection/>
    </xf>
    <xf numFmtId="181" fontId="2" fillId="33" borderId="55" xfId="62" applyNumberFormat="1" applyFont="1" applyFill="1" applyBorder="1" applyAlignment="1">
      <alignment horizontal="center" vertical="center"/>
      <protection/>
    </xf>
    <xf numFmtId="191" fontId="97" fillId="33" borderId="51" xfId="43" applyNumberFormat="1" applyFont="1" applyFill="1" applyBorder="1" applyAlignment="1" applyProtection="1">
      <alignment horizontal="center" vertical="center" shrinkToFit="1"/>
      <protection/>
    </xf>
    <xf numFmtId="191" fontId="2" fillId="33" borderId="14" xfId="62" applyNumberFormat="1" applyFont="1" applyFill="1" applyBorder="1" applyAlignment="1">
      <alignment horizontal="center" vertical="center"/>
      <protection/>
    </xf>
    <xf numFmtId="181" fontId="2" fillId="33" borderId="56" xfId="62" applyNumberFormat="1" applyFont="1" applyFill="1" applyBorder="1" applyAlignment="1">
      <alignment horizontal="center" vertical="center"/>
      <protection/>
    </xf>
    <xf numFmtId="181" fontId="2" fillId="33" borderId="57" xfId="62" applyNumberFormat="1" applyFont="1" applyFill="1" applyBorder="1" applyAlignment="1">
      <alignment horizontal="center" vertical="center" shrinkToFit="1"/>
      <protection/>
    </xf>
    <xf numFmtId="191" fontId="2" fillId="33" borderId="51" xfId="62" applyNumberFormat="1" applyFont="1" applyFill="1" applyBorder="1" applyAlignment="1">
      <alignment horizontal="center" vertical="center"/>
      <protection/>
    </xf>
    <xf numFmtId="191" fontId="98" fillId="33" borderId="51" xfId="43" applyNumberFormat="1" applyFont="1" applyFill="1" applyBorder="1" applyAlignment="1" applyProtection="1">
      <alignment horizontal="center" vertical="center" shrinkToFit="1"/>
      <protection/>
    </xf>
    <xf numFmtId="181" fontId="2" fillId="33" borderId="14" xfId="62" applyNumberFormat="1" applyFont="1" applyFill="1" applyBorder="1" applyAlignment="1">
      <alignment horizontal="center" vertical="center"/>
      <protection/>
    </xf>
    <xf numFmtId="0" fontId="24" fillId="33" borderId="58" xfId="43" applyFont="1" applyFill="1" applyBorder="1" applyAlignment="1" applyProtection="1">
      <alignment horizontal="left" vertical="center" indent="1" shrinkToFit="1"/>
      <protection/>
    </xf>
    <xf numFmtId="191" fontId="98" fillId="33" borderId="22" xfId="43" applyNumberFormat="1" applyFont="1" applyFill="1" applyBorder="1" applyAlignment="1" applyProtection="1">
      <alignment horizontal="center" vertical="center" shrinkToFit="1"/>
      <protection/>
    </xf>
    <xf numFmtId="191" fontId="98" fillId="0" borderId="22" xfId="43" applyNumberFormat="1" applyFont="1" applyBorder="1" applyAlignment="1" applyProtection="1">
      <alignment horizontal="center" vertical="center"/>
      <protection/>
    </xf>
    <xf numFmtId="191" fontId="97" fillId="33" borderId="16" xfId="43" applyNumberFormat="1" applyFont="1" applyFill="1" applyBorder="1" applyAlignment="1" applyProtection="1">
      <alignment horizontal="center" vertical="center"/>
      <protection/>
    </xf>
    <xf numFmtId="191" fontId="98" fillId="33" borderId="51" xfId="43" applyNumberFormat="1" applyFont="1" applyFill="1" applyBorder="1" applyAlignment="1" applyProtection="1">
      <alignment horizontal="center" vertical="center"/>
      <protection/>
    </xf>
    <xf numFmtId="0" fontId="86" fillId="33" borderId="58" xfId="0" applyFont="1" applyFill="1" applyBorder="1" applyAlignment="1">
      <alignment vertical="center" shrinkToFit="1"/>
    </xf>
    <xf numFmtId="191" fontId="2" fillId="33" borderId="22" xfId="62" applyNumberFormat="1" applyFont="1" applyFill="1" applyBorder="1" applyAlignment="1">
      <alignment horizontal="center" vertical="center"/>
      <protection/>
    </xf>
    <xf numFmtId="191" fontId="98" fillId="33" borderId="59" xfId="43" applyNumberFormat="1" applyFont="1" applyFill="1" applyBorder="1" applyAlignment="1" applyProtection="1">
      <alignment horizontal="center" vertical="center" shrinkToFit="1"/>
      <protection/>
    </xf>
    <xf numFmtId="0" fontId="99" fillId="38" borderId="16" xfId="43" applyFont="1" applyFill="1" applyBorder="1" applyAlignment="1" applyProtection="1">
      <alignment horizontal="center" vertical="center" shrinkToFit="1"/>
      <protection/>
    </xf>
    <xf numFmtId="0" fontId="100" fillId="40" borderId="58" xfId="43" applyFont="1" applyFill="1" applyBorder="1" applyAlignment="1" applyProtection="1">
      <alignment horizontal="center" vertical="center" shrinkToFit="1"/>
      <protection/>
    </xf>
    <xf numFmtId="191" fontId="97" fillId="33" borderId="16" xfId="43" applyNumberFormat="1" applyFont="1" applyFill="1" applyBorder="1" applyAlignment="1" applyProtection="1">
      <alignment horizontal="center" vertical="center" shrinkToFit="1"/>
      <protection/>
    </xf>
    <xf numFmtId="191" fontId="97" fillId="35" borderId="51" xfId="43" applyNumberFormat="1" applyFont="1" applyFill="1" applyBorder="1" applyAlignment="1" applyProtection="1">
      <alignment horizontal="center" vertical="center" shrinkToFit="1"/>
      <protection/>
    </xf>
    <xf numFmtId="191" fontId="98" fillId="33" borderId="16" xfId="43" applyNumberFormat="1" applyFont="1" applyFill="1" applyBorder="1" applyAlignment="1" applyProtection="1">
      <alignment horizontal="center" vertical="center"/>
      <protection/>
    </xf>
    <xf numFmtId="0" fontId="97" fillId="33" borderId="58" xfId="43" applyFont="1" applyFill="1" applyBorder="1" applyAlignment="1" applyProtection="1">
      <alignment horizontal="center" vertical="center" shrinkToFit="1"/>
      <protection/>
    </xf>
    <xf numFmtId="191" fontId="2" fillId="33" borderId="51" xfId="62" applyNumberFormat="1" applyFont="1" applyFill="1" applyBorder="1" applyAlignment="1">
      <alignment horizontal="center" vertical="center" shrinkToFit="1"/>
      <protection/>
    </xf>
    <xf numFmtId="191" fontId="98" fillId="33" borderId="60" xfId="43" applyNumberFormat="1" applyFont="1" applyFill="1" applyBorder="1" applyAlignment="1" applyProtection="1">
      <alignment horizontal="center" vertical="center" shrinkToFit="1"/>
      <protection/>
    </xf>
    <xf numFmtId="191" fontId="98" fillId="34" borderId="16" xfId="43" applyNumberFormat="1" applyFont="1" applyFill="1" applyBorder="1" applyAlignment="1" applyProtection="1">
      <alignment horizontal="center" vertical="center"/>
      <protection/>
    </xf>
    <xf numFmtId="0" fontId="101" fillId="38" borderId="16" xfId="43" applyFont="1" applyFill="1" applyBorder="1" applyAlignment="1" applyProtection="1">
      <alignment horizontal="center" vertical="center" shrinkToFit="1"/>
      <protection/>
    </xf>
    <xf numFmtId="0" fontId="101" fillId="41" borderId="58" xfId="43" applyFont="1" applyFill="1" applyBorder="1" applyAlignment="1" applyProtection="1">
      <alignment horizontal="center" vertical="center" shrinkToFit="1"/>
      <protection/>
    </xf>
    <xf numFmtId="191" fontId="98" fillId="0" borderId="51" xfId="43" applyNumberFormat="1" applyFont="1" applyBorder="1" applyAlignment="1" applyProtection="1">
      <alignment horizontal="center" vertical="center"/>
      <protection/>
    </xf>
    <xf numFmtId="0" fontId="86" fillId="0" borderId="58" xfId="0" applyFont="1" applyBorder="1" applyAlignment="1">
      <alignment horizontal="left" vertical="center" shrinkToFit="1"/>
    </xf>
    <xf numFmtId="191" fontId="98" fillId="33" borderId="59" xfId="43" applyNumberFormat="1" applyFont="1" applyFill="1" applyBorder="1" applyAlignment="1" applyProtection="1">
      <alignment horizontal="center" vertical="center"/>
      <protection/>
    </xf>
    <xf numFmtId="191" fontId="98" fillId="0" borderId="59" xfId="43" applyNumberFormat="1" applyFont="1" applyBorder="1" applyAlignment="1" applyProtection="1">
      <alignment horizontal="center" vertical="center"/>
      <protection/>
    </xf>
    <xf numFmtId="0" fontId="102" fillId="42" borderId="58" xfId="43" applyFont="1" applyFill="1" applyBorder="1" applyAlignment="1" applyProtection="1">
      <alignment horizontal="center" vertical="center" shrinkToFit="1"/>
      <protection/>
    </xf>
    <xf numFmtId="0" fontId="86" fillId="33" borderId="16" xfId="0" applyFont="1" applyFill="1" applyBorder="1" applyAlignment="1">
      <alignment vertical="center"/>
    </xf>
    <xf numFmtId="191" fontId="98" fillId="35" borderId="59" xfId="43" applyNumberFormat="1" applyFont="1" applyFill="1" applyBorder="1" applyAlignment="1" applyProtection="1">
      <alignment horizontal="center" vertical="center" shrinkToFit="1"/>
      <protection/>
    </xf>
    <xf numFmtId="191" fontId="98" fillId="33" borderId="16" xfId="43" applyNumberFormat="1" applyFont="1" applyFill="1" applyBorder="1" applyAlignment="1" applyProtection="1">
      <alignment horizontal="center" vertical="center" shrinkToFit="1"/>
      <protection/>
    </xf>
    <xf numFmtId="0" fontId="2" fillId="33" borderId="26" xfId="62" applyFont="1" applyFill="1" applyBorder="1" applyAlignment="1">
      <alignment horizontal="center" vertical="center"/>
      <protection/>
    </xf>
    <xf numFmtId="191" fontId="97" fillId="33" borderId="59" xfId="43" applyNumberFormat="1" applyFont="1" applyFill="1" applyBorder="1" applyAlignment="1" applyProtection="1">
      <alignment horizontal="center" vertical="center" shrinkToFit="1"/>
      <protection/>
    </xf>
    <xf numFmtId="181" fontId="2" fillId="33" borderId="37" xfId="62" applyNumberFormat="1" applyFont="1" applyFill="1" applyBorder="1" applyAlignment="1">
      <alignment horizontal="center" vertical="center"/>
      <protection/>
    </xf>
    <xf numFmtId="181" fontId="2" fillId="33" borderId="61" xfId="62" applyNumberFormat="1" applyFont="1" applyFill="1" applyBorder="1" applyAlignment="1">
      <alignment horizontal="center" vertical="center"/>
      <protection/>
    </xf>
    <xf numFmtId="0" fontId="86" fillId="33" borderId="22" xfId="0" applyFont="1" applyFill="1" applyBorder="1" applyAlignment="1">
      <alignment vertical="center"/>
    </xf>
    <xf numFmtId="181" fontId="2" fillId="33" borderId="22" xfId="62" applyNumberFormat="1" applyFont="1" applyFill="1" applyBorder="1" applyAlignment="1">
      <alignment horizontal="center" vertical="center"/>
      <protection/>
    </xf>
    <xf numFmtId="181" fontId="2" fillId="33" borderId="62" xfId="62" applyNumberFormat="1" applyFont="1" applyFill="1" applyBorder="1" applyAlignment="1">
      <alignment horizontal="center" vertical="center" shrinkToFit="1"/>
      <protection/>
    </xf>
    <xf numFmtId="0" fontId="103" fillId="33" borderId="16" xfId="43" applyFont="1" applyFill="1" applyBorder="1" applyAlignment="1" applyProtection="1">
      <alignment vertical="center" shrinkToFit="1"/>
      <protection/>
    </xf>
    <xf numFmtId="0" fontId="104" fillId="33" borderId="63" xfId="43" applyFont="1" applyFill="1" applyBorder="1" applyAlignment="1" applyProtection="1">
      <alignment vertical="center" shrinkToFit="1"/>
      <protection/>
    </xf>
    <xf numFmtId="0" fontId="105" fillId="43" borderId="58" xfId="43" applyFont="1" applyFill="1" applyBorder="1" applyAlignment="1" applyProtection="1">
      <alignment horizontal="right" vertical="center" indent="1" shrinkToFit="1"/>
      <protection/>
    </xf>
    <xf numFmtId="181" fontId="2" fillId="33" borderId="52" xfId="62" applyNumberFormat="1" applyFont="1" applyFill="1" applyBorder="1" applyAlignment="1">
      <alignment horizontal="center" vertical="center" shrinkToFit="1"/>
      <protection/>
    </xf>
    <xf numFmtId="0" fontId="86" fillId="33" borderId="60" xfId="0" applyFont="1" applyFill="1" applyBorder="1" applyAlignment="1">
      <alignment vertical="center" shrinkToFit="1"/>
    </xf>
    <xf numFmtId="0" fontId="105" fillId="38" borderId="63" xfId="43" applyFont="1" applyFill="1" applyBorder="1" applyAlignment="1" applyProtection="1">
      <alignment horizontal="right" vertical="center" indent="1" shrinkToFit="1"/>
      <protection/>
    </xf>
    <xf numFmtId="0" fontId="86" fillId="33" borderId="22" xfId="0" applyFont="1" applyFill="1" applyBorder="1" applyAlignment="1">
      <alignment vertical="center" shrinkToFit="1"/>
    </xf>
    <xf numFmtId="0" fontId="86" fillId="33" borderId="63" xfId="0" applyFont="1" applyFill="1" applyBorder="1" applyAlignment="1">
      <alignment vertical="center" shrinkToFit="1"/>
    </xf>
    <xf numFmtId="0" fontId="2" fillId="33" borderId="64" xfId="62" applyFont="1" applyFill="1" applyBorder="1" applyAlignment="1">
      <alignment horizontal="center" vertical="center"/>
      <protection/>
    </xf>
    <xf numFmtId="191" fontId="98" fillId="0" borderId="65" xfId="43" applyNumberFormat="1" applyFont="1" applyBorder="1" applyAlignment="1" applyProtection="1">
      <alignment horizontal="center" vertical="center"/>
      <protection/>
    </xf>
    <xf numFmtId="181" fontId="2" fillId="33" borderId="66" xfId="62" applyNumberFormat="1" applyFont="1" applyFill="1" applyBorder="1" applyAlignment="1">
      <alignment horizontal="center" vertical="center"/>
      <protection/>
    </xf>
    <xf numFmtId="191" fontId="2" fillId="33" borderId="67" xfId="62" applyNumberFormat="1" applyFont="1" applyFill="1" applyBorder="1" applyAlignment="1">
      <alignment horizontal="center" vertical="center"/>
      <protection/>
    </xf>
    <xf numFmtId="181" fontId="2" fillId="33" borderId="67" xfId="62" applyNumberFormat="1" applyFont="1" applyFill="1" applyBorder="1" applyAlignment="1">
      <alignment horizontal="center" vertical="center"/>
      <protection/>
    </xf>
    <xf numFmtId="181" fontId="2" fillId="33" borderId="68" xfId="62" applyNumberFormat="1" applyFont="1" applyFill="1" applyBorder="1" applyAlignment="1">
      <alignment horizontal="center" vertical="center" shrinkToFit="1"/>
      <protection/>
    </xf>
    <xf numFmtId="0" fontId="86" fillId="33" borderId="67" xfId="0" applyFont="1" applyFill="1" applyBorder="1" applyAlignment="1">
      <alignment vertical="center" shrinkToFit="1"/>
    </xf>
    <xf numFmtId="0" fontId="86" fillId="33" borderId="69" xfId="0" applyFont="1" applyFill="1" applyBorder="1" applyAlignment="1">
      <alignment vertical="center" shrinkToFit="1"/>
    </xf>
    <xf numFmtId="0" fontId="2" fillId="33" borderId="70" xfId="62" applyFont="1" applyFill="1" applyBorder="1" applyAlignment="1">
      <alignment horizontal="center" vertical="center"/>
      <protection/>
    </xf>
    <xf numFmtId="191" fontId="98" fillId="33" borderId="71" xfId="43" applyNumberFormat="1" applyFont="1" applyFill="1" applyBorder="1" applyAlignment="1" applyProtection="1">
      <alignment horizontal="center" vertical="center" shrinkToFit="1"/>
      <protection/>
    </xf>
    <xf numFmtId="181" fontId="2" fillId="33" borderId="72" xfId="62" applyNumberFormat="1" applyFont="1" applyFill="1" applyBorder="1" applyAlignment="1">
      <alignment horizontal="center" vertical="center"/>
      <protection/>
    </xf>
    <xf numFmtId="191" fontId="2" fillId="33" borderId="73" xfId="62" applyNumberFormat="1" applyFont="1" applyFill="1" applyBorder="1" applyAlignment="1">
      <alignment horizontal="center" vertical="center"/>
      <protection/>
    </xf>
    <xf numFmtId="181" fontId="2" fillId="33" borderId="73" xfId="62" applyNumberFormat="1" applyFont="1" applyFill="1" applyBorder="1" applyAlignment="1">
      <alignment horizontal="center" vertical="center"/>
      <protection/>
    </xf>
    <xf numFmtId="181" fontId="2" fillId="33" borderId="74" xfId="62" applyNumberFormat="1" applyFont="1" applyFill="1" applyBorder="1" applyAlignment="1">
      <alignment horizontal="center" vertical="center" shrinkToFit="1"/>
      <protection/>
    </xf>
    <xf numFmtId="0" fontId="86" fillId="33" borderId="73" xfId="0" applyFont="1" applyFill="1" applyBorder="1" applyAlignment="1">
      <alignment vertical="center" shrinkToFit="1"/>
    </xf>
    <xf numFmtId="0" fontId="106" fillId="33" borderId="75" xfId="43" applyFont="1" applyFill="1" applyBorder="1" applyAlignment="1" applyProtection="1">
      <alignment vertical="center" shrinkToFit="1"/>
      <protection/>
    </xf>
    <xf numFmtId="0" fontId="86" fillId="33" borderId="46" xfId="0" applyFont="1" applyFill="1" applyBorder="1" applyAlignment="1">
      <alignment horizontal="center" vertical="center" shrinkToFit="1"/>
    </xf>
    <xf numFmtId="1" fontId="2" fillId="33" borderId="76" xfId="62" applyNumberFormat="1" applyFont="1" applyFill="1" applyBorder="1" applyAlignment="1">
      <alignment horizontal="center" vertical="center" shrinkToFit="1"/>
      <protection/>
    </xf>
    <xf numFmtId="1" fontId="2" fillId="33" borderId="77" xfId="62" applyNumberFormat="1" applyFont="1" applyFill="1" applyBorder="1" applyAlignment="1">
      <alignment horizontal="center" vertical="center" shrinkToFit="1"/>
      <protection/>
    </xf>
    <xf numFmtId="181" fontId="86" fillId="33" borderId="78" xfId="0" applyNumberFormat="1" applyFont="1" applyFill="1" applyBorder="1" applyAlignment="1">
      <alignment horizontal="center" vertical="center" shrinkToFit="1"/>
    </xf>
    <xf numFmtId="1" fontId="2" fillId="33" borderId="79" xfId="62" applyNumberFormat="1" applyFont="1" applyFill="1" applyBorder="1" applyAlignment="1">
      <alignment horizontal="center" vertical="center" shrinkToFit="1"/>
      <protection/>
    </xf>
    <xf numFmtId="181" fontId="86" fillId="33" borderId="80" xfId="0" applyNumberFormat="1" applyFont="1" applyFill="1" applyBorder="1" applyAlignment="1">
      <alignment horizontal="center" vertical="center" shrinkToFit="1"/>
    </xf>
    <xf numFmtId="1" fontId="86" fillId="33" borderId="79" xfId="0" applyNumberFormat="1" applyFont="1" applyFill="1" applyBorder="1" applyAlignment="1">
      <alignment horizontal="center" vertical="center" shrinkToFit="1"/>
    </xf>
    <xf numFmtId="0" fontId="2" fillId="33" borderId="0" xfId="62" applyFont="1" applyFill="1">
      <alignment/>
      <protection/>
    </xf>
    <xf numFmtId="181" fontId="2" fillId="33" borderId="0" xfId="62" applyNumberFormat="1" applyFont="1" applyFill="1">
      <alignment/>
      <protection/>
    </xf>
    <xf numFmtId="0" fontId="85" fillId="33" borderId="0" xfId="0" applyFont="1" applyFill="1" applyAlignment="1">
      <alignment vertical="center" shrinkToFit="1"/>
    </xf>
    <xf numFmtId="181" fontId="85" fillId="33" borderId="0" xfId="0" applyNumberFormat="1" applyFont="1" applyFill="1" applyAlignment="1">
      <alignment vertical="center"/>
    </xf>
    <xf numFmtId="0" fontId="86" fillId="33" borderId="16" xfId="0" applyFont="1" applyFill="1" applyBorder="1" applyAlignment="1">
      <alignment vertical="center" shrinkToFit="1"/>
    </xf>
    <xf numFmtId="0" fontId="97" fillId="33" borderId="16" xfId="43" applyFont="1" applyFill="1" applyBorder="1" applyAlignment="1" applyProtection="1">
      <alignment vertical="center" shrinkToFit="1"/>
      <protection/>
    </xf>
    <xf numFmtId="0" fontId="98" fillId="33" borderId="16" xfId="43" applyFont="1" applyFill="1" applyBorder="1" applyAlignment="1" applyProtection="1">
      <alignment vertical="center" shrinkToFit="1"/>
      <protection/>
    </xf>
    <xf numFmtId="0" fontId="98" fillId="33" borderId="58" xfId="43" applyFont="1" applyFill="1" applyBorder="1" applyAlignment="1" applyProtection="1">
      <alignment vertical="center" shrinkToFit="1"/>
      <protection/>
    </xf>
    <xf numFmtId="0" fontId="2" fillId="33" borderId="13" xfId="62" applyFont="1" applyFill="1" applyBorder="1" applyAlignment="1">
      <alignment horizontal="center" vertical="center"/>
      <protection/>
    </xf>
    <xf numFmtId="0" fontId="2" fillId="44" borderId="13" xfId="62" applyFont="1" applyFill="1" applyBorder="1" applyAlignment="1">
      <alignment horizontal="center" vertical="center"/>
      <protection/>
    </xf>
    <xf numFmtId="0" fontId="6" fillId="33" borderId="76" xfId="62" applyFont="1" applyFill="1" applyBorder="1" applyAlignment="1">
      <alignment horizontal="center" vertical="center"/>
      <protection/>
    </xf>
    <xf numFmtId="0" fontId="2" fillId="33" borderId="12" xfId="62" applyFont="1" applyFill="1" applyBorder="1" applyAlignment="1">
      <alignment horizontal="center" vertical="center"/>
      <protection/>
    </xf>
    <xf numFmtId="0" fontId="2" fillId="33" borderId="13" xfId="62" applyFont="1" applyFill="1" applyBorder="1" applyAlignment="1">
      <alignment horizontal="center" vertical="center" shrinkToFit="1"/>
      <protection/>
    </xf>
    <xf numFmtId="0" fontId="2" fillId="33" borderId="21" xfId="62" applyFont="1" applyFill="1" applyBorder="1" applyAlignment="1">
      <alignment horizontal="center" vertical="center" shrinkToFit="1"/>
      <protection/>
    </xf>
    <xf numFmtId="15" fontId="2" fillId="33" borderId="13" xfId="62" applyNumberFormat="1" applyFont="1" applyFill="1" applyBorder="1" applyAlignment="1">
      <alignment horizontal="center" vertical="center"/>
      <protection/>
    </xf>
    <xf numFmtId="0" fontId="2" fillId="33" borderId="21" xfId="62" applyFont="1" applyFill="1" applyBorder="1" applyAlignment="1">
      <alignment horizontal="center" vertical="center"/>
      <protection/>
    </xf>
    <xf numFmtId="0" fontId="2" fillId="33" borderId="81" xfId="62" applyFont="1" applyFill="1" applyBorder="1" applyAlignment="1">
      <alignment horizontal="center" vertical="center"/>
      <protection/>
    </xf>
    <xf numFmtId="0" fontId="2" fillId="33" borderId="82" xfId="62" applyFont="1" applyFill="1" applyBorder="1" applyAlignment="1">
      <alignment horizontal="center" vertical="center"/>
      <protection/>
    </xf>
    <xf numFmtId="1" fontId="2" fillId="33" borderId="73" xfId="62" applyNumberFormat="1" applyFont="1" applyFill="1" applyBorder="1" applyAlignment="1">
      <alignment horizontal="center" vertical="center"/>
      <protection/>
    </xf>
    <xf numFmtId="181" fontId="2" fillId="33" borderId="45" xfId="62" applyNumberFormat="1" applyFont="1" applyFill="1" applyBorder="1" applyAlignment="1">
      <alignment horizontal="center" vertical="center"/>
      <protection/>
    </xf>
    <xf numFmtId="0" fontId="87" fillId="33" borderId="58" xfId="0" applyFont="1" applyFill="1" applyBorder="1" applyAlignment="1">
      <alignment vertical="center" shrinkToFit="1"/>
    </xf>
    <xf numFmtId="0" fontId="27" fillId="45" borderId="58" xfId="43" applyFont="1" applyFill="1" applyBorder="1" applyAlignment="1" applyProtection="1">
      <alignment horizontal="right" vertical="center" indent="1" shrinkToFit="1"/>
      <protection/>
    </xf>
    <xf numFmtId="0" fontId="107" fillId="46" borderId="58" xfId="43" applyFont="1" applyFill="1" applyBorder="1" applyAlignment="1" applyProtection="1">
      <alignment horizontal="center" vertical="center" shrinkToFit="1"/>
      <protection/>
    </xf>
    <xf numFmtId="0" fontId="13" fillId="47" borderId="58" xfId="43" applyFont="1" applyFill="1" applyBorder="1" applyAlignment="1" applyProtection="1">
      <alignment horizontal="center" vertical="center" shrinkToFit="1"/>
      <protection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191" fontId="98" fillId="33" borderId="13" xfId="43" applyNumberFormat="1" applyFont="1" applyFill="1" applyBorder="1" applyAlignment="1" applyProtection="1">
      <alignment horizontal="center" vertical="center"/>
      <protection/>
    </xf>
    <xf numFmtId="0" fontId="86" fillId="33" borderId="16" xfId="0" applyFont="1" applyFill="1" applyBorder="1" applyAlignment="1">
      <alignment vertical="center" shrinkToFit="1"/>
    </xf>
    <xf numFmtId="0" fontId="90" fillId="33" borderId="24" xfId="0" applyFont="1" applyFill="1" applyBorder="1" applyAlignment="1">
      <alignment horizontal="center" vertical="center" shrinkToFit="1"/>
    </xf>
    <xf numFmtId="38" fontId="86" fillId="33" borderId="83" xfId="49" applyFont="1" applyFill="1" applyBorder="1" applyAlignment="1">
      <alignment horizontal="center" vertical="center" shrinkToFit="1"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0" fontId="6" fillId="33" borderId="0" xfId="43" applyFont="1" applyFill="1" applyAlignment="1" applyProtection="1">
      <alignment vertical="center" shrinkToFit="1"/>
      <protection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191" fontId="108" fillId="33" borderId="51" xfId="43" applyNumberFormat="1" applyFont="1" applyFill="1" applyBorder="1" applyAlignment="1" applyProtection="1">
      <alignment horizontal="center" vertical="center"/>
      <protection/>
    </xf>
    <xf numFmtId="38" fontId="2" fillId="33" borderId="45" xfId="49" applyFont="1" applyFill="1" applyBorder="1" applyAlignment="1">
      <alignment horizontal="center" vertical="center"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191" fontId="98" fillId="33" borderId="22" xfId="43" applyNumberFormat="1" applyFont="1" applyFill="1" applyBorder="1" applyAlignment="1" applyProtection="1">
      <alignment horizontal="center" vertical="center"/>
      <protection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191" fontId="97" fillId="33" borderId="22" xfId="43" applyNumberFormat="1" applyFont="1" applyFill="1" applyBorder="1" applyAlignment="1" applyProtection="1">
      <alignment horizontal="center" vertical="center"/>
      <protection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0" fontId="90" fillId="33" borderId="24" xfId="0" applyFont="1" applyFill="1" applyBorder="1" applyAlignment="1">
      <alignment horizontal="center" vertical="center" shrinkToFit="1"/>
    </xf>
    <xf numFmtId="0" fontId="103" fillId="33" borderId="22" xfId="43" applyFont="1" applyFill="1" applyBorder="1" applyAlignment="1" applyProtection="1">
      <alignment vertical="center" shrinkToFit="1"/>
      <protection/>
    </xf>
    <xf numFmtId="182" fontId="6" fillId="33" borderId="26" xfId="0" applyNumberFormat="1" applyFont="1" applyFill="1" applyBorder="1" applyAlignment="1">
      <alignment horizontal="left" vertical="center" indent="1" shrinkToFit="1"/>
    </xf>
    <xf numFmtId="0" fontId="2" fillId="39" borderId="21" xfId="0" applyFont="1" applyFill="1" applyBorder="1" applyAlignment="1">
      <alignment horizontal="right" vertical="center" indent="1" shrinkToFit="1"/>
    </xf>
    <xf numFmtId="0" fontId="2" fillId="39" borderId="37" xfId="0" applyFont="1" applyFill="1" applyBorder="1" applyAlignment="1">
      <alignment horizontal="right" vertical="center" indent="1" shrinkToFit="1"/>
    </xf>
    <xf numFmtId="0" fontId="86" fillId="39" borderId="21" xfId="0" applyFont="1" applyFill="1" applyBorder="1" applyAlignment="1">
      <alignment horizontal="right" vertical="center" indent="1" shrinkToFit="1"/>
    </xf>
    <xf numFmtId="0" fontId="86" fillId="39" borderId="22" xfId="0" applyFont="1" applyFill="1" applyBorder="1" applyAlignment="1">
      <alignment horizontal="right" vertical="center" indent="1" shrinkToFit="1"/>
    </xf>
    <xf numFmtId="38" fontId="87" fillId="39" borderId="26" xfId="49" applyFont="1" applyFill="1" applyBorder="1" applyAlignment="1">
      <alignment horizontal="right" vertical="center" indent="1"/>
    </xf>
    <xf numFmtId="38" fontId="87" fillId="39" borderId="21" xfId="49" applyFont="1" applyFill="1" applyBorder="1" applyAlignment="1">
      <alignment horizontal="right" vertical="center" indent="1"/>
    </xf>
    <xf numFmtId="38" fontId="87" fillId="39" borderId="23" xfId="49" applyFont="1" applyFill="1" applyBorder="1" applyAlignment="1">
      <alignment horizontal="right" vertical="center" indent="1"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0" fontId="2" fillId="44" borderId="29" xfId="62" applyFont="1" applyFill="1" applyBorder="1" applyAlignment="1">
      <alignment horizontal="center" vertical="center"/>
      <protection/>
    </xf>
    <xf numFmtId="0" fontId="2" fillId="44" borderId="12" xfId="62" applyFont="1" applyFill="1" applyBorder="1" applyAlignment="1">
      <alignment horizontal="center" vertical="center"/>
      <protection/>
    </xf>
    <xf numFmtId="191" fontId="98" fillId="35" borderId="51" xfId="43" applyNumberFormat="1" applyFont="1" applyFill="1" applyBorder="1" applyAlignment="1" applyProtection="1">
      <alignment horizontal="center" vertical="center" shrinkToFit="1"/>
      <protection/>
    </xf>
    <xf numFmtId="0" fontId="90" fillId="33" borderId="24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right" vertical="center" indent="1" shrinkToFit="1"/>
    </xf>
    <xf numFmtId="0" fontId="6" fillId="33" borderId="34" xfId="62" applyFont="1" applyFill="1" applyBorder="1" applyAlignment="1">
      <alignment horizontal="center" vertical="center" wrapText="1"/>
      <protection/>
    </xf>
    <xf numFmtId="0" fontId="6" fillId="33" borderId="34" xfId="62" applyFont="1" applyFill="1" applyBorder="1" applyAlignment="1">
      <alignment horizontal="center" vertical="center" wrapText="1" shrinkToFit="1"/>
      <protection/>
    </xf>
    <xf numFmtId="0" fontId="6" fillId="33" borderId="34" xfId="62" applyFont="1" applyFill="1" applyBorder="1" applyAlignment="1">
      <alignment horizontal="center" vertical="center" shrinkToFit="1"/>
      <protection/>
    </xf>
    <xf numFmtId="187" fontId="6" fillId="33" borderId="34" xfId="0" applyNumberFormat="1" applyFont="1" applyFill="1" applyBorder="1" applyAlignment="1">
      <alignment horizontal="left" vertical="center" wrapText="1" indent="1" shrinkToFit="1"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191" fontId="108" fillId="33" borderId="13" xfId="43" applyNumberFormat="1" applyFont="1" applyFill="1" applyBorder="1" applyAlignment="1" applyProtection="1">
      <alignment horizontal="center" vertical="center" shrinkToFit="1"/>
      <protection/>
    </xf>
    <xf numFmtId="191" fontId="108" fillId="33" borderId="51" xfId="43" applyNumberFormat="1" applyFont="1" applyFill="1" applyBorder="1" applyAlignment="1" applyProtection="1">
      <alignment horizontal="center" vertical="center" shrinkToFit="1"/>
      <protection/>
    </xf>
    <xf numFmtId="0" fontId="2" fillId="3" borderId="10" xfId="0" applyFont="1" applyFill="1" applyBorder="1" applyAlignment="1">
      <alignment horizontal="right" vertical="center" indent="1" shrinkToFit="1"/>
    </xf>
    <xf numFmtId="187" fontId="6" fillId="33" borderId="29" xfId="62" applyNumberFormat="1" applyFont="1" applyFill="1" applyBorder="1" applyAlignment="1">
      <alignment horizontal="left" vertical="center" wrapText="1" indent="1" shrinkToFit="1"/>
      <protection/>
    </xf>
    <xf numFmtId="0" fontId="6" fillId="33" borderId="29" xfId="62" applyFont="1" applyFill="1" applyBorder="1" applyAlignment="1">
      <alignment horizontal="right" vertical="center" indent="1" shrinkToFit="1"/>
      <protection/>
    </xf>
    <xf numFmtId="0" fontId="6" fillId="33" borderId="10" xfId="62" applyFont="1" applyFill="1" applyBorder="1" applyAlignment="1">
      <alignment horizontal="right" vertical="center" indent="1"/>
      <protection/>
    </xf>
    <xf numFmtId="0" fontId="87" fillId="33" borderId="10" xfId="0" applyFont="1" applyFill="1" applyBorder="1" applyAlignment="1">
      <alignment horizontal="left" vertical="center" wrapText="1" indent="1"/>
    </xf>
    <xf numFmtId="0" fontId="6" fillId="33" borderId="10" xfId="62" applyFont="1" applyFill="1" applyBorder="1" applyAlignment="1">
      <alignment horizontal="right" vertical="center" indent="1" shrinkToFit="1"/>
      <protection/>
    </xf>
    <xf numFmtId="182" fontId="6" fillId="33" borderId="18" xfId="0" applyNumberFormat="1" applyFont="1" applyFill="1" applyBorder="1" applyAlignment="1">
      <alignment horizontal="left" vertical="center" indent="1" shrinkToFit="1"/>
    </xf>
    <xf numFmtId="0" fontId="6" fillId="33" borderId="31" xfId="62" applyFont="1" applyFill="1" applyBorder="1" applyAlignment="1">
      <alignment horizontal="right" vertical="center" indent="1"/>
      <protection/>
    </xf>
    <xf numFmtId="0" fontId="6" fillId="33" borderId="31" xfId="62" applyFont="1" applyFill="1" applyBorder="1" applyAlignment="1">
      <alignment horizontal="center" vertical="center" shrinkToFit="1"/>
      <protection/>
    </xf>
    <xf numFmtId="187" fontId="6" fillId="33" borderId="31" xfId="0" applyNumberFormat="1" applyFont="1" applyFill="1" applyBorder="1" applyAlignment="1">
      <alignment horizontal="left" vertical="center" wrapText="1" indent="1" shrinkToFit="1"/>
    </xf>
    <xf numFmtId="0" fontId="6" fillId="33" borderId="33" xfId="0" applyFont="1" applyFill="1" applyBorder="1" applyAlignment="1">
      <alignment horizontal="right" vertical="center" indent="1" shrinkToFit="1"/>
    </xf>
    <xf numFmtId="0" fontId="87" fillId="33" borderId="19" xfId="0" applyFont="1" applyFill="1" applyBorder="1" applyAlignment="1">
      <alignment horizontal="right" vertical="center" indent="1"/>
    </xf>
    <xf numFmtId="182" fontId="6" fillId="33" borderId="18" xfId="43" applyNumberFormat="1" applyFont="1" applyFill="1" applyBorder="1" applyAlignment="1" applyProtection="1">
      <alignment horizontal="left" vertical="center" indent="1" shrinkToFit="1"/>
      <protection/>
    </xf>
    <xf numFmtId="0" fontId="6" fillId="33" borderId="31" xfId="0" applyFont="1" applyFill="1" applyBorder="1" applyAlignment="1">
      <alignment horizontal="right" vertical="center" indent="1" shrinkToFit="1"/>
    </xf>
    <xf numFmtId="0" fontId="97" fillId="33" borderId="16" xfId="43" applyFont="1" applyFill="1" applyBorder="1" applyAlignment="1" applyProtection="1">
      <alignment vertical="center" shrinkToFit="1"/>
      <protection/>
    </xf>
    <xf numFmtId="0" fontId="97" fillId="33" borderId="58" xfId="43" applyFont="1" applyFill="1" applyBorder="1" applyAlignment="1" applyProtection="1">
      <alignment vertical="center" shrinkToFit="1"/>
      <protection/>
    </xf>
    <xf numFmtId="191" fontId="98" fillId="35" borderId="51" xfId="43" applyNumberFormat="1" applyFont="1" applyFill="1" applyBorder="1" applyAlignment="1" applyProtection="1">
      <alignment horizontal="center" vertical="center"/>
      <protection/>
    </xf>
    <xf numFmtId="0" fontId="86" fillId="33" borderId="16" xfId="0" applyFont="1" applyFill="1" applyBorder="1" applyAlignment="1">
      <alignment horizontal="center" vertical="center" shrinkToFit="1"/>
    </xf>
    <xf numFmtId="0" fontId="86" fillId="33" borderId="58" xfId="0" applyFont="1" applyFill="1" applyBorder="1" applyAlignment="1">
      <alignment horizontal="center" vertical="center" shrinkToFit="1"/>
    </xf>
    <xf numFmtId="0" fontId="97" fillId="33" borderId="16" xfId="43" applyFont="1" applyFill="1" applyBorder="1" applyAlignment="1" applyProtection="1">
      <alignment vertical="center" shrinkToFit="1"/>
      <protection/>
    </xf>
    <xf numFmtId="0" fontId="97" fillId="33" borderId="58" xfId="43" applyFont="1" applyFill="1" applyBorder="1" applyAlignment="1" applyProtection="1">
      <alignment vertical="center" shrinkToFit="1"/>
      <protection/>
    </xf>
    <xf numFmtId="0" fontId="6" fillId="33" borderId="79" xfId="62" applyFont="1" applyFill="1" applyBorder="1" applyAlignment="1">
      <alignment horizontal="center" vertical="center"/>
      <protection/>
    </xf>
    <xf numFmtId="0" fontId="6" fillId="33" borderId="84" xfId="62" applyFont="1" applyFill="1" applyBorder="1" applyAlignment="1">
      <alignment horizontal="center" vertical="center"/>
      <protection/>
    </xf>
    <xf numFmtId="0" fontId="6" fillId="33" borderId="78" xfId="62" applyFont="1" applyFill="1" applyBorder="1" applyAlignment="1">
      <alignment horizontal="center" vertical="center"/>
      <protection/>
    </xf>
    <xf numFmtId="0" fontId="6" fillId="33" borderId="85" xfId="62" applyFont="1" applyFill="1" applyBorder="1" applyAlignment="1">
      <alignment horizontal="right" vertical="center" indent="1"/>
      <protection/>
    </xf>
    <xf numFmtId="0" fontId="6" fillId="33" borderId="86" xfId="62" applyFont="1" applyFill="1" applyBorder="1" applyAlignment="1">
      <alignment horizontal="right" vertical="center" indent="1"/>
      <protection/>
    </xf>
    <xf numFmtId="0" fontId="23" fillId="33" borderId="87" xfId="62" applyFont="1" applyFill="1" applyBorder="1" applyAlignment="1">
      <alignment horizontal="center" vertical="center"/>
      <protection/>
    </xf>
    <xf numFmtId="0" fontId="23" fillId="33" borderId="88" xfId="62" applyFont="1" applyFill="1" applyBorder="1" applyAlignment="1">
      <alignment horizontal="center" vertical="center"/>
      <protection/>
    </xf>
    <xf numFmtId="0" fontId="2" fillId="33" borderId="88" xfId="62" applyFont="1" applyFill="1" applyBorder="1" applyAlignment="1">
      <alignment horizontal="center" vertical="center"/>
      <protection/>
    </xf>
    <xf numFmtId="0" fontId="0" fillId="33" borderId="36" xfId="0" applyFill="1" applyBorder="1" applyAlignment="1">
      <alignment horizontal="center" vertical="center"/>
    </xf>
    <xf numFmtId="0" fontId="2" fillId="33" borderId="14" xfId="62" applyFont="1" applyFill="1" applyBorder="1" applyAlignment="1">
      <alignment horizontal="center" vertical="center"/>
      <protection/>
    </xf>
    <xf numFmtId="0" fontId="87" fillId="33" borderId="55" xfId="0" applyFont="1" applyFill="1" applyBorder="1" applyAlignment="1">
      <alignment horizontal="center" vertical="center"/>
    </xf>
    <xf numFmtId="0" fontId="7" fillId="48" borderId="89" xfId="43" applyFont="1" applyFill="1" applyBorder="1" applyAlignment="1" applyProtection="1">
      <alignment horizontal="center" vertical="center" wrapText="1" shrinkToFit="1"/>
      <protection/>
    </xf>
    <xf numFmtId="0" fontId="79" fillId="49" borderId="90" xfId="0" applyFont="1" applyFill="1" applyBorder="1" applyAlignment="1">
      <alignment vertical="center" wrapText="1" shrinkToFit="1"/>
    </xf>
    <xf numFmtId="0" fontId="0" fillId="50" borderId="91" xfId="0" applyFill="1" applyBorder="1" applyAlignment="1">
      <alignment vertical="center" wrapText="1" shrinkToFit="1"/>
    </xf>
    <xf numFmtId="0" fontId="0" fillId="51" borderId="92" xfId="0" applyFill="1" applyBorder="1" applyAlignment="1">
      <alignment vertical="center" wrapText="1" shrinkToFit="1"/>
    </xf>
    <xf numFmtId="1" fontId="2" fillId="33" borderId="93" xfId="62" applyNumberFormat="1" applyFont="1" applyFill="1" applyBorder="1" applyAlignment="1">
      <alignment horizontal="center" vertical="center"/>
      <protection/>
    </xf>
    <xf numFmtId="0" fontId="0" fillId="33" borderId="94" xfId="0" applyFill="1" applyBorder="1" applyAlignment="1">
      <alignment vertical="center"/>
    </xf>
    <xf numFmtId="0" fontId="0" fillId="33" borderId="95" xfId="0" applyFill="1" applyBorder="1" applyAlignment="1">
      <alignment vertical="center"/>
    </xf>
    <xf numFmtId="0" fontId="2" fillId="52" borderId="96" xfId="43" applyFont="1" applyFill="1" applyBorder="1" applyAlignment="1" applyProtection="1">
      <alignment horizontal="right" vertical="center" indent="2" shrinkToFit="1"/>
      <protection/>
    </xf>
    <xf numFmtId="0" fontId="2" fillId="52" borderId="97" xfId="0" applyFont="1" applyFill="1" applyBorder="1" applyAlignment="1">
      <alignment horizontal="right" vertical="center" indent="2" shrinkToFit="1"/>
    </xf>
    <xf numFmtId="0" fontId="97" fillId="53" borderId="91" xfId="43" applyFont="1" applyFill="1" applyBorder="1" applyAlignment="1" applyProtection="1">
      <alignment horizontal="center" vertical="center" shrinkToFit="1"/>
      <protection/>
    </xf>
    <xf numFmtId="0" fontId="97" fillId="54" borderId="92" xfId="43" applyFont="1" applyFill="1" applyBorder="1" applyAlignment="1" applyProtection="1">
      <alignment horizontal="center" vertical="center" shrinkToFit="1"/>
      <protection/>
    </xf>
    <xf numFmtId="0" fontId="22" fillId="33" borderId="98" xfId="62" applyFont="1" applyFill="1" applyBorder="1" applyAlignment="1">
      <alignment horizontal="center" vertical="center" shrinkToFit="1"/>
      <protection/>
    </xf>
    <xf numFmtId="0" fontId="109" fillId="33" borderId="99" xfId="0" applyFont="1" applyFill="1" applyBorder="1" applyAlignment="1">
      <alignment vertical="center" shrinkToFit="1"/>
    </xf>
    <xf numFmtId="0" fontId="109" fillId="33" borderId="100" xfId="0" applyFont="1" applyFill="1" applyBorder="1" applyAlignment="1">
      <alignment vertical="center" shrinkToFit="1"/>
    </xf>
    <xf numFmtId="182" fontId="6" fillId="33" borderId="86" xfId="62" applyNumberFormat="1" applyFont="1" applyFill="1" applyBorder="1" applyAlignment="1">
      <alignment horizontal="left" vertical="center" shrinkToFit="1"/>
      <protection/>
    </xf>
    <xf numFmtId="182" fontId="6" fillId="33" borderId="101" xfId="62" applyNumberFormat="1" applyFont="1" applyFill="1" applyBorder="1" applyAlignment="1">
      <alignment horizontal="left" vertical="center" shrinkToFit="1"/>
      <protection/>
    </xf>
    <xf numFmtId="180" fontId="2" fillId="33" borderId="14" xfId="62" applyNumberFormat="1" applyFont="1" applyFill="1" applyBorder="1" applyAlignment="1">
      <alignment horizontal="center" vertical="center"/>
      <protection/>
    </xf>
    <xf numFmtId="180" fontId="2" fillId="33" borderId="55" xfId="62" applyNumberFormat="1" applyFont="1" applyFill="1" applyBorder="1" applyAlignment="1">
      <alignment horizontal="center" vertical="center"/>
      <protection/>
    </xf>
    <xf numFmtId="180" fontId="11" fillId="33" borderId="14" xfId="62" applyNumberFormat="1" applyFont="1" applyFill="1" applyBorder="1" applyAlignment="1">
      <alignment horizontal="center" vertical="center"/>
      <protection/>
    </xf>
    <xf numFmtId="0" fontId="2" fillId="33" borderId="79" xfId="62" applyFont="1" applyFill="1" applyBorder="1" applyAlignment="1">
      <alignment horizontal="center" vertical="center" shrinkToFit="1"/>
      <protection/>
    </xf>
    <xf numFmtId="0" fontId="0" fillId="33" borderId="78" xfId="0" applyFill="1" applyBorder="1" applyAlignment="1">
      <alignment horizontal="center" vertical="center" shrinkToFit="1"/>
    </xf>
    <xf numFmtId="0" fontId="2" fillId="33" borderId="20" xfId="62" applyFont="1" applyFill="1" applyBorder="1" applyAlignment="1">
      <alignment horizontal="center" vertical="center"/>
      <protection/>
    </xf>
    <xf numFmtId="0" fontId="87" fillId="33" borderId="13" xfId="0" applyFont="1" applyFill="1" applyBorder="1" applyAlignment="1">
      <alignment vertical="center"/>
    </xf>
    <xf numFmtId="0" fontId="87" fillId="33" borderId="70" xfId="0" applyFont="1" applyFill="1" applyBorder="1" applyAlignment="1">
      <alignment vertical="center"/>
    </xf>
    <xf numFmtId="0" fontId="87" fillId="33" borderId="82" xfId="0" applyFont="1" applyFill="1" applyBorder="1" applyAlignment="1">
      <alignment vertical="center"/>
    </xf>
    <xf numFmtId="0" fontId="97" fillId="33" borderId="91" xfId="43" applyFont="1" applyFill="1" applyBorder="1" applyAlignment="1" applyProtection="1">
      <alignment horizontal="center" vertical="center" shrinkToFit="1"/>
      <protection/>
    </xf>
    <xf numFmtId="0" fontId="97" fillId="33" borderId="92" xfId="43" applyFont="1" applyFill="1" applyBorder="1" applyAlignment="1" applyProtection="1">
      <alignment vertical="center" shrinkToFit="1"/>
      <protection/>
    </xf>
    <xf numFmtId="0" fontId="86" fillId="33" borderId="16" xfId="0" applyFont="1" applyFill="1" applyBorder="1" applyAlignment="1">
      <alignment vertical="center" shrinkToFit="1"/>
    </xf>
    <xf numFmtId="0" fontId="87" fillId="33" borderId="58" xfId="0" applyFont="1" applyFill="1" applyBorder="1" applyAlignment="1">
      <alignment vertical="center" shrinkToFit="1"/>
    </xf>
    <xf numFmtId="0" fontId="86" fillId="33" borderId="58" xfId="0" applyFont="1" applyFill="1" applyBorder="1" applyAlignment="1">
      <alignment vertical="center" shrinkToFit="1"/>
    </xf>
    <xf numFmtId="0" fontId="86" fillId="33" borderId="43" xfId="0" applyFont="1" applyFill="1" applyBorder="1" applyAlignment="1">
      <alignment vertical="center" shrinkToFit="1"/>
    </xf>
    <xf numFmtId="0" fontId="87" fillId="33" borderId="102" xfId="0" applyFont="1" applyFill="1" applyBorder="1" applyAlignment="1">
      <alignment vertical="center" shrinkToFit="1"/>
    </xf>
    <xf numFmtId="0" fontId="87" fillId="33" borderId="79" xfId="0" applyFont="1" applyFill="1" applyBorder="1" applyAlignment="1">
      <alignment horizontal="center" vertical="center"/>
    </xf>
    <xf numFmtId="0" fontId="87" fillId="0" borderId="103" xfId="0" applyFont="1" applyBorder="1" applyAlignment="1">
      <alignment horizontal="center" vertical="center"/>
    </xf>
    <xf numFmtId="49" fontId="2" fillId="33" borderId="0" xfId="62" applyNumberFormat="1" applyFont="1" applyFill="1" applyAlignment="1">
      <alignment horizontal="right" vertical="center" indent="1" shrinkToFit="1"/>
      <protection/>
    </xf>
    <xf numFmtId="0" fontId="87" fillId="0" borderId="0" xfId="0" applyFont="1" applyAlignment="1">
      <alignment horizontal="right" vertical="center" indent="1" shrinkToFit="1"/>
    </xf>
    <xf numFmtId="0" fontId="86" fillId="33" borderId="16" xfId="0" applyFont="1" applyFill="1" applyBorder="1" applyAlignment="1">
      <alignment horizontal="left" vertical="center" shrinkToFit="1"/>
    </xf>
    <xf numFmtId="0" fontId="87" fillId="33" borderId="58" xfId="0" applyFont="1" applyFill="1" applyBorder="1" applyAlignment="1">
      <alignment horizontal="left" vertical="center" shrinkToFit="1"/>
    </xf>
    <xf numFmtId="0" fontId="87" fillId="0" borderId="58" xfId="0" applyFont="1" applyBorder="1" applyAlignment="1">
      <alignment vertical="center"/>
    </xf>
    <xf numFmtId="0" fontId="86" fillId="0" borderId="16" xfId="0" applyFont="1" applyBorder="1" applyAlignment="1">
      <alignment vertical="center"/>
    </xf>
    <xf numFmtId="0" fontId="86" fillId="0" borderId="58" xfId="0" applyFont="1" applyBorder="1" applyAlignment="1">
      <alignment vertical="center"/>
    </xf>
    <xf numFmtId="0" fontId="2" fillId="33" borderId="0" xfId="62" applyFont="1" applyFill="1" applyAlignment="1">
      <alignment horizontal="right" indent="2" shrinkToFit="1"/>
      <protection/>
    </xf>
    <xf numFmtId="0" fontId="87" fillId="33" borderId="0" xfId="0" applyFont="1" applyFill="1" applyAlignment="1">
      <alignment horizontal="right" vertical="center" indent="2" shrinkToFit="1"/>
    </xf>
    <xf numFmtId="0" fontId="2" fillId="33" borderId="0" xfId="62" applyFont="1" applyFill="1" applyAlignment="1">
      <alignment horizontal="left" indent="2" shrinkToFit="1"/>
      <protection/>
    </xf>
    <xf numFmtId="0" fontId="87" fillId="0" borderId="0" xfId="0" applyFont="1" applyAlignment="1">
      <alignment horizontal="left" vertical="center" indent="2" shrinkToFit="1"/>
    </xf>
    <xf numFmtId="0" fontId="87" fillId="0" borderId="0" xfId="0" applyFont="1" applyAlignment="1">
      <alignment horizontal="center" vertical="center" shrinkToFit="1"/>
    </xf>
    <xf numFmtId="0" fontId="110" fillId="55" borderId="0" xfId="0" applyFont="1" applyFill="1" applyAlignment="1">
      <alignment horizontal="center" vertical="center" wrapText="1" shrinkToFit="1"/>
    </xf>
    <xf numFmtId="0" fontId="110" fillId="55" borderId="0" xfId="0" applyFont="1" applyFill="1" applyAlignment="1">
      <alignment horizontal="center" vertical="center" shrinkToFit="1"/>
    </xf>
    <xf numFmtId="0" fontId="2" fillId="33" borderId="27" xfId="62" applyFont="1" applyFill="1" applyBorder="1" applyAlignment="1">
      <alignment horizontal="center" vertical="center" shrinkToFit="1"/>
      <protection/>
    </xf>
    <xf numFmtId="0" fontId="0" fillId="33" borderId="27" xfId="0" applyFill="1" applyBorder="1" applyAlignment="1">
      <alignment vertical="center" shrinkToFit="1"/>
    </xf>
    <xf numFmtId="0" fontId="6" fillId="33" borderId="0" xfId="62" applyFont="1" applyFill="1" applyAlignment="1">
      <alignment horizontal="center" vertical="center" shrinkToFit="1"/>
      <protection/>
    </xf>
    <xf numFmtId="0" fontId="2" fillId="33" borderId="0" xfId="43" applyFont="1" applyFill="1" applyAlignment="1" applyProtection="1">
      <alignment horizontal="left" vertical="center" indent="1" shrinkToFit="1"/>
      <protection/>
    </xf>
    <xf numFmtId="0" fontId="6" fillId="0" borderId="0" xfId="0" applyFont="1" applyAlignment="1">
      <alignment horizontal="left" vertical="center" indent="1" shrinkToFit="1"/>
    </xf>
    <xf numFmtId="0" fontId="107" fillId="0" borderId="0" xfId="43" applyFont="1" applyAlignment="1" applyProtection="1">
      <alignment horizontal="left" vertical="center"/>
      <protection/>
    </xf>
    <xf numFmtId="0" fontId="107" fillId="33" borderId="0" xfId="43" applyFont="1" applyFill="1" applyAlignment="1" applyProtection="1">
      <alignment horizontal="left" vertical="center" shrinkToFit="1"/>
      <protection/>
    </xf>
    <xf numFmtId="181" fontId="86" fillId="33" borderId="79" xfId="0" applyNumberFormat="1" applyFont="1" applyFill="1" applyBorder="1" applyAlignment="1">
      <alignment horizontal="center" vertical="center" shrinkToFit="1"/>
    </xf>
    <xf numFmtId="0" fontId="87" fillId="33" borderId="103" xfId="0" applyFont="1" applyFill="1" applyBorder="1" applyAlignment="1">
      <alignment vertical="center" shrinkToFit="1"/>
    </xf>
    <xf numFmtId="0" fontId="97" fillId="33" borderId="0" xfId="43" applyFont="1" applyFill="1" applyAlignment="1" applyProtection="1">
      <alignment horizontal="left" vertical="center" indent="1" shrinkToFit="1"/>
      <protection/>
    </xf>
    <xf numFmtId="0" fontId="97" fillId="0" borderId="0" xfId="43" applyFont="1" applyAlignment="1" applyProtection="1">
      <alignment horizontal="left" vertical="center" indent="1" shrinkToFit="1"/>
      <protection/>
    </xf>
    <xf numFmtId="0" fontId="87" fillId="0" borderId="0" xfId="0" applyFont="1" applyAlignment="1">
      <alignment horizontal="left" vertical="center" indent="1" shrinkToFit="1"/>
    </xf>
    <xf numFmtId="188" fontId="88" fillId="33" borderId="33" xfId="0" applyNumberFormat="1" applyFont="1" applyFill="1" applyBorder="1" applyAlignment="1">
      <alignment horizontal="center" vertical="center"/>
    </xf>
    <xf numFmtId="188" fontId="88" fillId="33" borderId="32" xfId="0" applyNumberFormat="1" applyFont="1" applyFill="1" applyBorder="1" applyAlignment="1">
      <alignment horizontal="center" vertical="center"/>
    </xf>
    <xf numFmtId="189" fontId="88" fillId="33" borderId="33" xfId="0" applyNumberFormat="1" applyFont="1" applyFill="1" applyBorder="1" applyAlignment="1">
      <alignment horizontal="center" vertical="center" shrinkToFit="1"/>
    </xf>
    <xf numFmtId="189" fontId="88" fillId="33" borderId="32" xfId="0" applyNumberFormat="1" applyFont="1" applyFill="1" applyBorder="1" applyAlignment="1">
      <alignment horizontal="center" vertical="center" shrinkToFit="1"/>
    </xf>
    <xf numFmtId="0" fontId="111" fillId="56" borderId="16" xfId="62" applyFont="1" applyFill="1" applyBorder="1" applyAlignment="1">
      <alignment horizontal="center" vertical="center" shrinkToFit="1"/>
      <protection/>
    </xf>
    <xf numFmtId="0" fontId="0" fillId="56" borderId="88" xfId="0" applyFill="1" applyBorder="1" applyAlignment="1">
      <alignment vertical="center" shrinkToFit="1"/>
    </xf>
    <xf numFmtId="0" fontId="0" fillId="56" borderId="36" xfId="0" applyFill="1" applyBorder="1" applyAlignment="1">
      <alignment vertical="center" shrinkToFit="1"/>
    </xf>
    <xf numFmtId="182" fontId="87" fillId="33" borderId="104" xfId="0" applyNumberFormat="1" applyFont="1" applyFill="1" applyBorder="1" applyAlignment="1">
      <alignment horizontal="left" vertical="center" shrinkToFit="1"/>
    </xf>
    <xf numFmtId="182" fontId="87" fillId="33" borderId="104" xfId="0" applyNumberFormat="1" applyFont="1" applyFill="1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7" fillId="33" borderId="28" xfId="43" applyFont="1" applyFill="1" applyBorder="1" applyAlignment="1" applyProtection="1">
      <alignment horizontal="center" vertical="center" shrinkToFit="1"/>
      <protection/>
    </xf>
    <xf numFmtId="0" fontId="7" fillId="33" borderId="30" xfId="0" applyFont="1" applyFill="1" applyBorder="1" applyAlignment="1">
      <alignment horizontal="center" vertical="center" shrinkToFit="1"/>
    </xf>
    <xf numFmtId="0" fontId="7" fillId="33" borderId="29" xfId="62" applyFont="1" applyFill="1" applyBorder="1" applyAlignment="1">
      <alignment horizontal="center" vertical="center" shrinkToFit="1"/>
      <protection/>
    </xf>
    <xf numFmtId="0" fontId="7" fillId="33" borderId="29" xfId="0" applyFont="1" applyFill="1" applyBorder="1" applyAlignment="1">
      <alignment horizontal="center" vertical="center" shrinkToFit="1"/>
    </xf>
    <xf numFmtId="0" fontId="7" fillId="33" borderId="29" xfId="43" applyFont="1" applyFill="1" applyBorder="1" applyAlignment="1" applyProtection="1">
      <alignment horizontal="center" vertical="center" wrapText="1" shrinkToFit="1"/>
      <protection/>
    </xf>
    <xf numFmtId="0" fontId="7" fillId="33" borderId="10" xfId="0" applyFont="1" applyFill="1" applyBorder="1" applyAlignment="1">
      <alignment horizontal="center" vertical="center" wrapText="1" shrinkToFit="1"/>
    </xf>
    <xf numFmtId="0" fontId="112" fillId="0" borderId="105" xfId="0" applyFont="1" applyBorder="1" applyAlignment="1">
      <alignment horizontal="center" vertical="center" shrinkToFit="1"/>
    </xf>
    <xf numFmtId="0" fontId="112" fillId="0" borderId="106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96" fillId="57" borderId="16" xfId="62" applyFont="1" applyFill="1" applyBorder="1" applyAlignment="1">
      <alignment horizontal="center" vertical="center" shrinkToFit="1"/>
      <protection/>
    </xf>
    <xf numFmtId="0" fontId="67" fillId="57" borderId="88" xfId="0" applyFont="1" applyFill="1" applyBorder="1" applyAlignment="1">
      <alignment vertical="center" shrinkToFit="1"/>
    </xf>
    <xf numFmtId="0" fontId="67" fillId="57" borderId="36" xfId="0" applyFont="1" applyFill="1" applyBorder="1" applyAlignment="1">
      <alignment vertical="center" shrinkToFit="1"/>
    </xf>
    <xf numFmtId="0" fontId="96" fillId="58" borderId="16" xfId="62" applyFont="1" applyFill="1" applyBorder="1" applyAlignment="1">
      <alignment horizontal="center" vertical="center" shrinkToFit="1"/>
      <protection/>
    </xf>
    <xf numFmtId="0" fontId="67" fillId="58" borderId="88" xfId="0" applyFont="1" applyFill="1" applyBorder="1" applyAlignment="1">
      <alignment vertical="center" shrinkToFit="1"/>
    </xf>
    <xf numFmtId="0" fontId="67" fillId="58" borderId="36" xfId="0" applyFont="1" applyFill="1" applyBorder="1" applyAlignment="1">
      <alignment vertical="center" shrinkToFit="1"/>
    </xf>
    <xf numFmtId="0" fontId="112" fillId="33" borderId="27" xfId="0" applyFont="1" applyFill="1" applyBorder="1" applyAlignment="1">
      <alignment horizontal="right" vertical="center" indent="3"/>
    </xf>
    <xf numFmtId="0" fontId="9" fillId="59" borderId="16" xfId="62" applyFont="1" applyFill="1" applyBorder="1" applyAlignment="1">
      <alignment horizontal="center" vertical="center" shrinkToFit="1"/>
      <protection/>
    </xf>
    <xf numFmtId="0" fontId="113" fillId="59" borderId="88" xfId="0" applyFont="1" applyFill="1" applyBorder="1" applyAlignment="1">
      <alignment vertical="center" shrinkToFit="1"/>
    </xf>
    <xf numFmtId="0" fontId="113" fillId="59" borderId="36" xfId="0" applyFont="1" applyFill="1" applyBorder="1" applyAlignment="1">
      <alignment vertical="center" shrinkToFit="1"/>
    </xf>
    <xf numFmtId="0" fontId="7" fillId="33" borderId="25" xfId="43" applyFont="1" applyFill="1" applyBorder="1" applyAlignment="1" applyProtection="1">
      <alignment horizontal="center" vertical="center" shrinkToFit="1"/>
      <protection/>
    </xf>
    <xf numFmtId="0" fontId="0" fillId="0" borderId="107" xfId="0" applyBorder="1" applyAlignment="1">
      <alignment horizontal="center" vertical="center" shrinkToFit="1"/>
    </xf>
    <xf numFmtId="0" fontId="96" fillId="60" borderId="16" xfId="62" applyFont="1" applyFill="1" applyBorder="1" applyAlignment="1">
      <alignment horizontal="center" vertical="center" shrinkToFit="1"/>
      <protection/>
    </xf>
    <xf numFmtId="0" fontId="67" fillId="60" borderId="88" xfId="0" applyFont="1" applyFill="1" applyBorder="1" applyAlignment="1">
      <alignment vertical="center" shrinkToFit="1"/>
    </xf>
    <xf numFmtId="0" fontId="67" fillId="60" borderId="36" xfId="0" applyFont="1" applyFill="1" applyBorder="1" applyAlignment="1">
      <alignment vertical="center" shrinkToFit="1"/>
    </xf>
    <xf numFmtId="0" fontId="96" fillId="61" borderId="16" xfId="62" applyFont="1" applyFill="1" applyBorder="1" applyAlignment="1">
      <alignment horizontal="center" vertical="center" shrinkToFit="1"/>
      <protection/>
    </xf>
    <xf numFmtId="0" fontId="67" fillId="61" borderId="88" xfId="0" applyFont="1" applyFill="1" applyBorder="1" applyAlignment="1">
      <alignment vertical="center" shrinkToFit="1"/>
    </xf>
    <xf numFmtId="0" fontId="67" fillId="61" borderId="36" xfId="0" applyFont="1" applyFill="1" applyBorder="1" applyAlignment="1">
      <alignment vertical="center" shrinkToFit="1"/>
    </xf>
    <xf numFmtId="0" fontId="90" fillId="33" borderId="24" xfId="0" applyFont="1" applyFill="1" applyBorder="1" applyAlignment="1">
      <alignment horizontal="center" vertical="center" shrinkToFit="1"/>
    </xf>
    <xf numFmtId="0" fontId="90" fillId="33" borderId="108" xfId="0" applyFont="1" applyFill="1" applyBorder="1" applyAlignment="1">
      <alignment horizontal="center" vertical="center" shrinkToFit="1"/>
    </xf>
    <xf numFmtId="0" fontId="96" fillId="56" borderId="16" xfId="62" applyFont="1" applyFill="1" applyBorder="1" applyAlignment="1">
      <alignment horizontal="center" vertical="center" shrinkToFit="1"/>
      <protection/>
    </xf>
    <xf numFmtId="0" fontId="67" fillId="56" borderId="88" xfId="0" applyFont="1" applyFill="1" applyBorder="1" applyAlignment="1">
      <alignment vertical="center" shrinkToFit="1"/>
    </xf>
    <xf numFmtId="0" fontId="67" fillId="56" borderId="36" xfId="0" applyFont="1" applyFill="1" applyBorder="1" applyAlignment="1">
      <alignment vertical="center" shrinkToFit="1"/>
    </xf>
    <xf numFmtId="0" fontId="96" fillId="62" borderId="16" xfId="62" applyFont="1" applyFill="1" applyBorder="1" applyAlignment="1">
      <alignment horizontal="center" vertical="center" shrinkToFit="1"/>
      <protection/>
    </xf>
    <xf numFmtId="0" fontId="67" fillId="62" borderId="88" xfId="0" applyFont="1" applyFill="1" applyBorder="1" applyAlignment="1">
      <alignment vertical="center" shrinkToFit="1"/>
    </xf>
    <xf numFmtId="0" fontId="67" fillId="62" borderId="36" xfId="0" applyFont="1" applyFill="1" applyBorder="1" applyAlignment="1">
      <alignment vertical="center" shrinkToFit="1"/>
    </xf>
    <xf numFmtId="0" fontId="9" fillId="63" borderId="16" xfId="62" applyFont="1" applyFill="1" applyBorder="1" applyAlignment="1">
      <alignment horizontal="center" vertical="center" shrinkToFit="1"/>
      <protection/>
    </xf>
    <xf numFmtId="0" fontId="113" fillId="63" borderId="88" xfId="0" applyFont="1" applyFill="1" applyBorder="1" applyAlignment="1">
      <alignment vertical="center" shrinkToFit="1"/>
    </xf>
    <xf numFmtId="0" fontId="113" fillId="63" borderId="36" xfId="0" applyFont="1" applyFill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9" fillId="37" borderId="16" xfId="62" applyFont="1" applyFill="1" applyBorder="1" applyAlignment="1">
      <alignment horizontal="center" vertical="center" shrinkToFit="1"/>
      <protection/>
    </xf>
    <xf numFmtId="0" fontId="113" fillId="37" borderId="88" xfId="0" applyFont="1" applyFill="1" applyBorder="1" applyAlignment="1">
      <alignment vertical="center" shrinkToFit="1"/>
    </xf>
    <xf numFmtId="0" fontId="113" fillId="37" borderId="36" xfId="0" applyFont="1" applyFill="1" applyBorder="1" applyAlignment="1">
      <alignment vertical="center" shrinkToFit="1"/>
    </xf>
    <xf numFmtId="0" fontId="96" fillId="64" borderId="16" xfId="62" applyFont="1" applyFill="1" applyBorder="1" applyAlignment="1">
      <alignment horizontal="center" vertical="center" shrinkToFit="1"/>
      <protection/>
    </xf>
    <xf numFmtId="0" fontId="0" fillId="64" borderId="88" xfId="0" applyFill="1" applyBorder="1" applyAlignment="1">
      <alignment vertical="center" shrinkToFit="1"/>
    </xf>
    <xf numFmtId="0" fontId="0" fillId="64" borderId="36" xfId="0" applyFill="1" applyBorder="1" applyAlignment="1">
      <alignment vertical="center" shrinkToFit="1"/>
    </xf>
    <xf numFmtId="0" fontId="96" fillId="65" borderId="16" xfId="62" applyFont="1" applyFill="1" applyBorder="1" applyAlignment="1">
      <alignment horizontal="center" vertical="center" shrinkToFit="1"/>
      <protection/>
    </xf>
    <xf numFmtId="0" fontId="67" fillId="65" borderId="88" xfId="0" applyFont="1" applyFill="1" applyBorder="1" applyAlignment="1">
      <alignment vertical="center" shrinkToFit="1"/>
    </xf>
    <xf numFmtId="0" fontId="67" fillId="65" borderId="36" xfId="0" applyFont="1" applyFill="1" applyBorder="1" applyAlignment="1">
      <alignment vertical="center" shrinkToFit="1"/>
    </xf>
    <xf numFmtId="0" fontId="96" fillId="66" borderId="16" xfId="62" applyFont="1" applyFill="1" applyBorder="1" applyAlignment="1">
      <alignment horizontal="center" vertical="center" shrinkToFit="1"/>
      <protection/>
    </xf>
    <xf numFmtId="0" fontId="67" fillId="66" borderId="88" xfId="0" applyFont="1" applyFill="1" applyBorder="1" applyAlignment="1">
      <alignment vertical="center" shrinkToFit="1"/>
    </xf>
    <xf numFmtId="0" fontId="67" fillId="66" borderId="36" xfId="0" applyFont="1" applyFill="1" applyBorder="1" applyAlignment="1">
      <alignment vertical="center" shrinkToFit="1"/>
    </xf>
    <xf numFmtId="0" fontId="96" fillId="67" borderId="16" xfId="62" applyFont="1" applyFill="1" applyBorder="1" applyAlignment="1">
      <alignment horizontal="center" vertical="center" shrinkToFit="1"/>
      <protection/>
    </xf>
    <xf numFmtId="0" fontId="67" fillId="67" borderId="88" xfId="0" applyFont="1" applyFill="1" applyBorder="1" applyAlignment="1">
      <alignment vertical="center" shrinkToFit="1"/>
    </xf>
    <xf numFmtId="0" fontId="67" fillId="67" borderId="36" xfId="0" applyFont="1" applyFill="1" applyBorder="1" applyAlignment="1">
      <alignment vertical="center" shrinkToFit="1"/>
    </xf>
    <xf numFmtId="0" fontId="96" fillId="68" borderId="16" xfId="62" applyFont="1" applyFill="1" applyBorder="1" applyAlignment="1">
      <alignment horizontal="center" vertical="center" shrinkToFit="1"/>
      <protection/>
    </xf>
    <xf numFmtId="0" fontId="67" fillId="68" borderId="88" xfId="0" applyFont="1" applyFill="1" applyBorder="1" applyAlignment="1">
      <alignment vertical="center" shrinkToFit="1"/>
    </xf>
    <xf numFmtId="0" fontId="67" fillId="68" borderId="36" xfId="0" applyFont="1" applyFill="1" applyBorder="1" applyAlignment="1">
      <alignment vertical="center" shrinkToFit="1"/>
    </xf>
    <xf numFmtId="0" fontId="96" fillId="69" borderId="16" xfId="62" applyFont="1" applyFill="1" applyBorder="1" applyAlignment="1">
      <alignment horizontal="center" vertical="center" shrinkToFit="1"/>
      <protection/>
    </xf>
    <xf numFmtId="0" fontId="67" fillId="69" borderId="88" xfId="0" applyFont="1" applyFill="1" applyBorder="1" applyAlignment="1">
      <alignment vertical="center" shrinkToFit="1"/>
    </xf>
    <xf numFmtId="0" fontId="67" fillId="69" borderId="36" xfId="0" applyFont="1" applyFill="1" applyBorder="1" applyAlignment="1">
      <alignment vertical="center" shrinkToFit="1"/>
    </xf>
    <xf numFmtId="0" fontId="9" fillId="70" borderId="16" xfId="62" applyFont="1" applyFill="1" applyBorder="1" applyAlignment="1">
      <alignment horizontal="center" vertical="center" shrinkToFit="1"/>
      <protection/>
    </xf>
    <xf numFmtId="0" fontId="113" fillId="71" borderId="88" xfId="0" applyFont="1" applyFill="1" applyBorder="1" applyAlignment="1">
      <alignment vertical="center" shrinkToFit="1"/>
    </xf>
    <xf numFmtId="0" fontId="113" fillId="72" borderId="36" xfId="0" applyFont="1" applyFill="1" applyBorder="1" applyAlignment="1">
      <alignment vertical="center" shrinkToFit="1"/>
    </xf>
    <xf numFmtId="0" fontId="9" fillId="73" borderId="16" xfId="62" applyFont="1" applyFill="1" applyBorder="1" applyAlignment="1">
      <alignment horizontal="center" vertical="center" shrinkToFit="1"/>
      <protection/>
    </xf>
    <xf numFmtId="0" fontId="113" fillId="74" borderId="88" xfId="0" applyFont="1" applyFill="1" applyBorder="1" applyAlignment="1">
      <alignment vertical="center" shrinkToFit="1"/>
    </xf>
    <xf numFmtId="0" fontId="113" fillId="75" borderId="36" xfId="0" applyFont="1" applyFill="1" applyBorder="1" applyAlignment="1">
      <alignment vertical="center" shrinkToFit="1"/>
    </xf>
    <xf numFmtId="0" fontId="87" fillId="33" borderId="0" xfId="0" applyFont="1" applyFill="1" applyAlignment="1">
      <alignment horizontal="center" vertical="center"/>
    </xf>
    <xf numFmtId="0" fontId="114" fillId="33" borderId="0" xfId="0" applyFont="1" applyFill="1" applyAlignment="1">
      <alignment horizontal="center" vertical="center"/>
    </xf>
    <xf numFmtId="0" fontId="87" fillId="33" borderId="109" xfId="0" applyFont="1" applyFill="1" applyBorder="1" applyAlignment="1">
      <alignment horizontal="center" vertical="center"/>
    </xf>
    <xf numFmtId="0" fontId="87" fillId="33" borderId="109" xfId="0" applyFont="1" applyFill="1" applyBorder="1" applyAlignment="1">
      <alignment horizontal="right" vertical="center" shrinkToFit="1"/>
    </xf>
    <xf numFmtId="182" fontId="87" fillId="33" borderId="104" xfId="0" applyNumberFormat="1" applyFont="1" applyFill="1" applyBorder="1" applyAlignment="1">
      <alignment horizontal="left" vertical="center" indent="1"/>
    </xf>
    <xf numFmtId="0" fontId="86" fillId="33" borderId="0" xfId="0" applyFont="1" applyFill="1" applyAlignment="1">
      <alignment horizontal="left" vertical="center" indent="1"/>
    </xf>
    <xf numFmtId="0" fontId="86" fillId="33" borderId="0" xfId="0" applyFont="1" applyFill="1" applyAlignment="1">
      <alignment horizontal="right" vertical="center" indent="2"/>
    </xf>
    <xf numFmtId="49" fontId="2" fillId="33" borderId="0" xfId="62" applyNumberFormat="1" applyFont="1" applyFill="1" applyAlignment="1">
      <alignment horizontal="center" vertical="center" shrinkToFit="1"/>
      <protection/>
    </xf>
    <xf numFmtId="0" fontId="86" fillId="33" borderId="16" xfId="0" applyFont="1" applyFill="1" applyBorder="1" applyAlignment="1">
      <alignment horizontal="center" vertical="center"/>
    </xf>
    <xf numFmtId="0" fontId="86" fillId="33" borderId="88" xfId="0" applyFont="1" applyFill="1" applyBorder="1" applyAlignment="1">
      <alignment horizontal="center" vertical="center"/>
    </xf>
    <xf numFmtId="0" fontId="86" fillId="33" borderId="36" xfId="0" applyFont="1" applyFill="1" applyBorder="1" applyAlignment="1">
      <alignment horizontal="center" vertical="center"/>
    </xf>
    <xf numFmtId="0" fontId="86" fillId="33" borderId="88" xfId="0" applyFont="1" applyFill="1" applyBorder="1" applyAlignment="1">
      <alignment horizontal="center" vertical="center" shrinkToFit="1"/>
    </xf>
    <xf numFmtId="0" fontId="87" fillId="33" borderId="110" xfId="0" applyFont="1" applyFill="1" applyBorder="1" applyAlignment="1">
      <alignment horizontal="center" vertical="center"/>
    </xf>
    <xf numFmtId="0" fontId="87" fillId="33" borderId="111" xfId="0" applyFont="1" applyFill="1" applyBorder="1" applyAlignment="1">
      <alignment horizontal="center" vertical="center"/>
    </xf>
    <xf numFmtId="0" fontId="87" fillId="33" borderId="102" xfId="0" applyFont="1" applyFill="1" applyBorder="1" applyAlignment="1">
      <alignment horizontal="center" vertical="center"/>
    </xf>
    <xf numFmtId="9" fontId="86" fillId="33" borderId="0" xfId="42" applyFont="1" applyFill="1" applyAlignment="1">
      <alignment horizontal="center" vertical="center" shrinkToFit="1"/>
    </xf>
    <xf numFmtId="0" fontId="86" fillId="0" borderId="0" xfId="0" applyFont="1" applyAlignment="1">
      <alignment horizontal="left" vertical="center" shrinkToFit="1"/>
    </xf>
    <xf numFmtId="0" fontId="94" fillId="33" borderId="0" xfId="0" applyFont="1" applyFill="1" applyAlignment="1">
      <alignment horizontal="center" vertical="center" shrinkToFit="1"/>
    </xf>
    <xf numFmtId="182" fontId="87" fillId="33" borderId="0" xfId="0" applyNumberFormat="1" applyFont="1" applyFill="1" applyAlignment="1">
      <alignment horizontal="left" vertical="center" shrinkToFit="1"/>
    </xf>
    <xf numFmtId="0" fontId="87" fillId="33" borderId="0" xfId="0" applyFont="1" applyFill="1" applyAlignment="1">
      <alignment horizontal="left" vertical="center" shrinkToFit="1"/>
    </xf>
    <xf numFmtId="0" fontId="96" fillId="76" borderId="0" xfId="62" applyFont="1" applyFill="1" applyAlignment="1">
      <alignment horizontal="center" vertical="center" shrinkToFit="1"/>
      <protection/>
    </xf>
    <xf numFmtId="0" fontId="7" fillId="33" borderId="43" xfId="62" applyFont="1" applyFill="1" applyBorder="1" applyAlignment="1">
      <alignment horizontal="center" vertical="center" shrinkToFit="1"/>
      <protection/>
    </xf>
    <xf numFmtId="0" fontId="7" fillId="33" borderId="111" xfId="62" applyFont="1" applyFill="1" applyBorder="1" applyAlignment="1">
      <alignment horizontal="center" vertical="center" shrinkToFit="1"/>
      <protection/>
    </xf>
    <xf numFmtId="0" fontId="7" fillId="33" borderId="48" xfId="62" applyFont="1" applyFill="1" applyBorder="1" applyAlignment="1">
      <alignment horizontal="center" vertical="center" shrinkToFit="1"/>
      <protection/>
    </xf>
    <xf numFmtId="188" fontId="88" fillId="33" borderId="112" xfId="0" applyNumberFormat="1" applyFont="1" applyFill="1" applyBorder="1" applyAlignment="1">
      <alignment horizontal="center" vertical="center"/>
    </xf>
    <xf numFmtId="191" fontId="98" fillId="77" borderId="51" xfId="43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3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825"/>
          <c:w val="0.946"/>
          <c:h val="0.86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Events'!$B$7:$B$43</c:f>
              <c:numCach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'Total Events'!$C$7:$C$43</c:f>
              <c:numCache>
                <c:ptCount val="3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6</c:v>
                </c:pt>
                <c:pt idx="19">
                  <c:v>10</c:v>
                </c:pt>
                <c:pt idx="20">
                  <c:v>8</c:v>
                </c:pt>
                <c:pt idx="21">
                  <c:v>21</c:v>
                </c:pt>
                <c:pt idx="22">
                  <c:v>24</c:v>
                </c:pt>
                <c:pt idx="23">
                  <c:v>27</c:v>
                </c:pt>
                <c:pt idx="24">
                  <c:v>21</c:v>
                </c:pt>
                <c:pt idx="25">
                  <c:v>34</c:v>
                </c:pt>
                <c:pt idx="26">
                  <c:v>21</c:v>
                </c:pt>
                <c:pt idx="27">
                  <c:v>25</c:v>
                </c:pt>
                <c:pt idx="28">
                  <c:v>25</c:v>
                </c:pt>
                <c:pt idx="29">
                  <c:v>28</c:v>
                </c:pt>
                <c:pt idx="30">
                  <c:v>23</c:v>
                </c:pt>
                <c:pt idx="31">
                  <c:v>24</c:v>
                </c:pt>
                <c:pt idx="32">
                  <c:v>24</c:v>
                </c:pt>
                <c:pt idx="33">
                  <c:v>27</c:v>
                </c:pt>
                <c:pt idx="34">
                  <c:v>22</c:v>
                </c:pt>
                <c:pt idx="35">
                  <c:v>34</c:v>
                </c:pt>
                <c:pt idx="36">
                  <c:v>20</c:v>
                </c:pt>
              </c:numCache>
            </c:numRef>
          </c:val>
          <c:shape val="cylinder"/>
        </c:ser>
        <c:gapWidth val="50"/>
        <c:shape val="cylinder"/>
        <c:axId val="28300219"/>
        <c:axId val="53375380"/>
      </c:bar3D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375380"/>
        <c:crosses val="autoZero"/>
        <c:auto val="1"/>
        <c:lblOffset val="100"/>
        <c:tickLblSkip val="1"/>
        <c:noMultiLvlLbl val="0"/>
      </c:catAx>
      <c:valAx>
        <c:axId val="53375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002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2675"/>
          <c:w val="0.96975"/>
          <c:h val="0.856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Events'!$B$7:$B$43</c:f>
              <c:numCach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'Total Events'!$D$7:$D$43</c:f>
              <c:numCache>
                <c:ptCount val="3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7</c:v>
                </c:pt>
                <c:pt idx="14">
                  <c:v>9</c:v>
                </c:pt>
                <c:pt idx="15">
                  <c:v>5</c:v>
                </c:pt>
                <c:pt idx="16">
                  <c:v>8</c:v>
                </c:pt>
                <c:pt idx="17">
                  <c:v>18</c:v>
                </c:pt>
                <c:pt idx="18">
                  <c:v>13</c:v>
                </c:pt>
                <c:pt idx="19">
                  <c:v>30</c:v>
                </c:pt>
                <c:pt idx="20">
                  <c:v>58</c:v>
                </c:pt>
                <c:pt idx="21">
                  <c:v>63</c:v>
                </c:pt>
                <c:pt idx="22">
                  <c:v>57</c:v>
                </c:pt>
                <c:pt idx="23">
                  <c:v>58</c:v>
                </c:pt>
                <c:pt idx="24">
                  <c:v>38</c:v>
                </c:pt>
                <c:pt idx="25">
                  <c:v>70</c:v>
                </c:pt>
                <c:pt idx="26">
                  <c:v>36</c:v>
                </c:pt>
                <c:pt idx="27">
                  <c:v>44</c:v>
                </c:pt>
                <c:pt idx="28">
                  <c:v>83</c:v>
                </c:pt>
                <c:pt idx="29">
                  <c:v>78</c:v>
                </c:pt>
                <c:pt idx="30">
                  <c:v>41</c:v>
                </c:pt>
                <c:pt idx="31">
                  <c:v>68</c:v>
                </c:pt>
                <c:pt idx="32">
                  <c:v>65</c:v>
                </c:pt>
                <c:pt idx="33">
                  <c:v>57</c:v>
                </c:pt>
                <c:pt idx="34">
                  <c:v>99</c:v>
                </c:pt>
                <c:pt idx="35">
                  <c:v>124</c:v>
                </c:pt>
                <c:pt idx="36">
                  <c:v>30</c:v>
                </c:pt>
              </c:numCache>
            </c:numRef>
          </c:val>
          <c:shape val="cylinder"/>
        </c:ser>
        <c:ser>
          <c:idx val="2"/>
          <c:order val="1"/>
          <c:spPr>
            <a:solidFill>
              <a:srgbClr val="FF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Events'!$B$7:$B$43</c:f>
              <c:numCach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'Total Events'!$F$7:$F$43</c:f>
              <c:numCache>
                <c:ptCount val="37"/>
                <c:pt idx="15">
                  <c:v>9</c:v>
                </c:pt>
                <c:pt idx="16">
                  <c:v>47</c:v>
                </c:pt>
                <c:pt idx="17">
                  <c:v>28</c:v>
                </c:pt>
                <c:pt idx="18">
                  <c:v>31</c:v>
                </c:pt>
                <c:pt idx="19">
                  <c:v>43</c:v>
                </c:pt>
                <c:pt idx="20">
                  <c:v>35</c:v>
                </c:pt>
                <c:pt idx="21">
                  <c:v>68</c:v>
                </c:pt>
                <c:pt idx="22">
                  <c:v>76</c:v>
                </c:pt>
                <c:pt idx="23">
                  <c:v>76</c:v>
                </c:pt>
                <c:pt idx="24">
                  <c:v>65</c:v>
                </c:pt>
                <c:pt idx="25">
                  <c:v>116</c:v>
                </c:pt>
                <c:pt idx="26">
                  <c:v>33</c:v>
                </c:pt>
                <c:pt idx="27">
                  <c:v>102</c:v>
                </c:pt>
                <c:pt idx="28">
                  <c:v>54</c:v>
                </c:pt>
                <c:pt idx="29">
                  <c:v>80</c:v>
                </c:pt>
                <c:pt idx="30">
                  <c:v>70</c:v>
                </c:pt>
                <c:pt idx="31">
                  <c:v>60</c:v>
                </c:pt>
                <c:pt idx="32">
                  <c:v>74</c:v>
                </c:pt>
                <c:pt idx="33">
                  <c:v>54</c:v>
                </c:pt>
                <c:pt idx="34">
                  <c:v>74</c:v>
                </c:pt>
                <c:pt idx="35">
                  <c:v>71</c:v>
                </c:pt>
                <c:pt idx="36">
                  <c:v>28</c:v>
                </c:pt>
              </c:numCache>
            </c:numRef>
          </c:val>
          <c:shape val="cylinder"/>
        </c:ser>
        <c:overlap val="100"/>
        <c:gapWidth val="50"/>
        <c:shape val="cylinder"/>
        <c:axId val="10616373"/>
        <c:axId val="28438494"/>
      </c:bar3D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438494"/>
        <c:crosses val="autoZero"/>
        <c:auto val="1"/>
        <c:lblOffset val="100"/>
        <c:tickLblSkip val="1"/>
        <c:noMultiLvlLbl val="0"/>
      </c:catAx>
      <c:valAx>
        <c:axId val="28438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63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235"/>
          <c:w val="0.9755"/>
          <c:h val="0.860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Events'!$B$7:$B$43</c:f>
              <c:numCach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'Total Events'!$E$7:$E$43</c:f>
              <c:numCache>
                <c:ptCount val="3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7</c:v>
                </c:pt>
                <c:pt idx="14">
                  <c:v>9</c:v>
                </c:pt>
                <c:pt idx="15">
                  <c:v>5</c:v>
                </c:pt>
                <c:pt idx="16">
                  <c:v>9</c:v>
                </c:pt>
                <c:pt idx="17">
                  <c:v>18</c:v>
                </c:pt>
                <c:pt idx="18">
                  <c:v>17</c:v>
                </c:pt>
                <c:pt idx="19">
                  <c:v>37</c:v>
                </c:pt>
                <c:pt idx="20">
                  <c:v>71</c:v>
                </c:pt>
                <c:pt idx="21">
                  <c:v>73</c:v>
                </c:pt>
                <c:pt idx="22">
                  <c:v>76</c:v>
                </c:pt>
                <c:pt idx="23">
                  <c:v>70</c:v>
                </c:pt>
                <c:pt idx="24">
                  <c:v>58</c:v>
                </c:pt>
                <c:pt idx="25">
                  <c:v>81</c:v>
                </c:pt>
                <c:pt idx="26">
                  <c:v>52</c:v>
                </c:pt>
                <c:pt idx="27">
                  <c:v>48</c:v>
                </c:pt>
                <c:pt idx="28">
                  <c:v>102</c:v>
                </c:pt>
                <c:pt idx="29">
                  <c:v>80</c:v>
                </c:pt>
                <c:pt idx="30">
                  <c:v>46</c:v>
                </c:pt>
                <c:pt idx="31">
                  <c:v>76</c:v>
                </c:pt>
                <c:pt idx="32">
                  <c:v>71</c:v>
                </c:pt>
                <c:pt idx="33">
                  <c:v>59</c:v>
                </c:pt>
                <c:pt idx="34">
                  <c:v>101</c:v>
                </c:pt>
                <c:pt idx="35">
                  <c:v>131</c:v>
                </c:pt>
                <c:pt idx="36">
                  <c:v>36</c:v>
                </c:pt>
              </c:numCache>
            </c:numRef>
          </c:val>
          <c:shape val="cylinder"/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Events'!$B$7:$B$43</c:f>
              <c:numCach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'Total Events'!$G$7:$G$43</c:f>
              <c:numCache>
                <c:ptCount val="37"/>
                <c:pt idx="15">
                  <c:v>11</c:v>
                </c:pt>
                <c:pt idx="16">
                  <c:v>52</c:v>
                </c:pt>
                <c:pt idx="17">
                  <c:v>33</c:v>
                </c:pt>
                <c:pt idx="18">
                  <c:v>32</c:v>
                </c:pt>
                <c:pt idx="19">
                  <c:v>57</c:v>
                </c:pt>
                <c:pt idx="20">
                  <c:v>49</c:v>
                </c:pt>
                <c:pt idx="21">
                  <c:v>88</c:v>
                </c:pt>
                <c:pt idx="22">
                  <c:v>84</c:v>
                </c:pt>
                <c:pt idx="23">
                  <c:v>85</c:v>
                </c:pt>
                <c:pt idx="24">
                  <c:v>80</c:v>
                </c:pt>
                <c:pt idx="25">
                  <c:v>126</c:v>
                </c:pt>
                <c:pt idx="26">
                  <c:v>39</c:v>
                </c:pt>
                <c:pt idx="27">
                  <c:v>141</c:v>
                </c:pt>
                <c:pt idx="28">
                  <c:v>60</c:v>
                </c:pt>
                <c:pt idx="29">
                  <c:v>107</c:v>
                </c:pt>
                <c:pt idx="30">
                  <c:v>71</c:v>
                </c:pt>
                <c:pt idx="31">
                  <c:v>61</c:v>
                </c:pt>
                <c:pt idx="32">
                  <c:v>74</c:v>
                </c:pt>
                <c:pt idx="33">
                  <c:v>54</c:v>
                </c:pt>
                <c:pt idx="34">
                  <c:v>77</c:v>
                </c:pt>
                <c:pt idx="35">
                  <c:v>71</c:v>
                </c:pt>
                <c:pt idx="36">
                  <c:v>28</c:v>
                </c:pt>
              </c:numCache>
            </c:numRef>
          </c:val>
          <c:shape val="cylinder"/>
        </c:ser>
        <c:overlap val="100"/>
        <c:gapWidth val="50"/>
        <c:shape val="cylinder"/>
        <c:axId val="54619855"/>
        <c:axId val="21816648"/>
      </c:bar3DChart>
      <c:catAx>
        <c:axId val="5461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816648"/>
        <c:crosses val="autoZero"/>
        <c:auto val="1"/>
        <c:lblOffset val="100"/>
        <c:tickLblSkip val="1"/>
        <c:noMultiLvlLbl val="0"/>
      </c:catAx>
      <c:valAx>
        <c:axId val="21816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198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97"/>
          <c:w val="0.9865"/>
          <c:h val="0.8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Events'!$B$28:$B$43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'Total Events'!$C$28:$C$43</c:f>
              <c:numCache>
                <c:ptCount val="16"/>
                <c:pt idx="0">
                  <c:v>21</c:v>
                </c:pt>
                <c:pt idx="1">
                  <c:v>24</c:v>
                </c:pt>
                <c:pt idx="2">
                  <c:v>27</c:v>
                </c:pt>
                <c:pt idx="3">
                  <c:v>21</c:v>
                </c:pt>
                <c:pt idx="4">
                  <c:v>34</c:v>
                </c:pt>
                <c:pt idx="5">
                  <c:v>21</c:v>
                </c:pt>
                <c:pt idx="6">
                  <c:v>25</c:v>
                </c:pt>
                <c:pt idx="7">
                  <c:v>25</c:v>
                </c:pt>
                <c:pt idx="8">
                  <c:v>28</c:v>
                </c:pt>
                <c:pt idx="9">
                  <c:v>23</c:v>
                </c:pt>
                <c:pt idx="10">
                  <c:v>24</c:v>
                </c:pt>
                <c:pt idx="11">
                  <c:v>24</c:v>
                </c:pt>
                <c:pt idx="12">
                  <c:v>27</c:v>
                </c:pt>
                <c:pt idx="13">
                  <c:v>22</c:v>
                </c:pt>
                <c:pt idx="14">
                  <c:v>34</c:v>
                </c:pt>
                <c:pt idx="15">
                  <c:v>20</c:v>
                </c:pt>
              </c:numCache>
            </c:numRef>
          </c:val>
          <c:shape val="cylinder"/>
        </c:ser>
        <c:ser>
          <c:idx val="5"/>
          <c:order val="1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Events'!$B$28:$B$43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'Total Events'!$H$28:$H$43</c:f>
              <c:numCache>
                <c:ptCount val="16"/>
                <c:pt idx="0">
                  <c:v>34</c:v>
                </c:pt>
                <c:pt idx="1">
                  <c:v>32</c:v>
                </c:pt>
                <c:pt idx="2">
                  <c:v>28</c:v>
                </c:pt>
                <c:pt idx="3">
                  <c:v>40</c:v>
                </c:pt>
                <c:pt idx="4">
                  <c:v>41</c:v>
                </c:pt>
                <c:pt idx="5">
                  <c:v>37</c:v>
                </c:pt>
                <c:pt idx="6">
                  <c:v>42</c:v>
                </c:pt>
                <c:pt idx="7">
                  <c:v>59</c:v>
                </c:pt>
                <c:pt idx="8">
                  <c:v>57</c:v>
                </c:pt>
                <c:pt idx="9">
                  <c:v>88</c:v>
                </c:pt>
                <c:pt idx="10">
                  <c:v>85</c:v>
                </c:pt>
                <c:pt idx="11">
                  <c:v>67</c:v>
                </c:pt>
                <c:pt idx="12">
                  <c:v>85</c:v>
                </c:pt>
                <c:pt idx="13">
                  <c:v>62</c:v>
                </c:pt>
                <c:pt idx="14">
                  <c:v>55</c:v>
                </c:pt>
                <c:pt idx="15">
                  <c:v>21</c:v>
                </c:pt>
              </c:numCache>
            </c:numRef>
          </c:val>
          <c:shape val="cylinder"/>
        </c:ser>
        <c:overlap val="100"/>
        <c:gapWidth val="48"/>
        <c:shape val="cylinder"/>
        <c:axId val="62132105"/>
        <c:axId val="22318034"/>
      </c:bar3D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318034"/>
        <c:crosses val="autoZero"/>
        <c:auto val="1"/>
        <c:lblOffset val="100"/>
        <c:tickLblSkip val="1"/>
        <c:noMultiLvlLbl val="0"/>
      </c:catAx>
      <c:valAx>
        <c:axId val="22318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321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11325"/>
          <c:w val="0.986"/>
          <c:h val="0.8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66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Events'!$B$28:$B$43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'Total Events'!$D$28:$D$43</c:f>
              <c:numCache>
                <c:ptCount val="16"/>
                <c:pt idx="0">
                  <c:v>63</c:v>
                </c:pt>
                <c:pt idx="1">
                  <c:v>57</c:v>
                </c:pt>
                <c:pt idx="2">
                  <c:v>58</c:v>
                </c:pt>
                <c:pt idx="3">
                  <c:v>38</c:v>
                </c:pt>
                <c:pt idx="4">
                  <c:v>70</c:v>
                </c:pt>
                <c:pt idx="5">
                  <c:v>36</c:v>
                </c:pt>
                <c:pt idx="6">
                  <c:v>44</c:v>
                </c:pt>
                <c:pt idx="7">
                  <c:v>83</c:v>
                </c:pt>
                <c:pt idx="8">
                  <c:v>78</c:v>
                </c:pt>
                <c:pt idx="9">
                  <c:v>41</c:v>
                </c:pt>
                <c:pt idx="10">
                  <c:v>68</c:v>
                </c:pt>
                <c:pt idx="11">
                  <c:v>65</c:v>
                </c:pt>
                <c:pt idx="12">
                  <c:v>57</c:v>
                </c:pt>
                <c:pt idx="13">
                  <c:v>99</c:v>
                </c:pt>
                <c:pt idx="14">
                  <c:v>124</c:v>
                </c:pt>
                <c:pt idx="15">
                  <c:v>30</c:v>
                </c:pt>
              </c:numCache>
            </c:numRef>
          </c:val>
          <c:shape val="cylinder"/>
        </c:ser>
        <c:ser>
          <c:idx val="2"/>
          <c:order val="1"/>
          <c:spPr>
            <a:solidFill>
              <a:srgbClr val="FF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Events'!$B$28:$B$43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'Total Events'!$F$28:$F$43</c:f>
              <c:numCache>
                <c:ptCount val="16"/>
                <c:pt idx="0">
                  <c:v>68</c:v>
                </c:pt>
                <c:pt idx="1">
                  <c:v>76</c:v>
                </c:pt>
                <c:pt idx="2">
                  <c:v>76</c:v>
                </c:pt>
                <c:pt idx="3">
                  <c:v>65</c:v>
                </c:pt>
                <c:pt idx="4">
                  <c:v>116</c:v>
                </c:pt>
                <c:pt idx="5">
                  <c:v>33</c:v>
                </c:pt>
                <c:pt idx="6">
                  <c:v>102</c:v>
                </c:pt>
                <c:pt idx="7">
                  <c:v>54</c:v>
                </c:pt>
                <c:pt idx="8">
                  <c:v>80</c:v>
                </c:pt>
                <c:pt idx="9">
                  <c:v>70</c:v>
                </c:pt>
                <c:pt idx="10">
                  <c:v>60</c:v>
                </c:pt>
                <c:pt idx="11">
                  <c:v>74</c:v>
                </c:pt>
                <c:pt idx="12">
                  <c:v>54</c:v>
                </c:pt>
                <c:pt idx="13">
                  <c:v>74</c:v>
                </c:pt>
                <c:pt idx="14">
                  <c:v>71</c:v>
                </c:pt>
                <c:pt idx="15">
                  <c:v>28</c:v>
                </c:pt>
              </c:numCache>
            </c:numRef>
          </c:val>
          <c:shape val="cylinder"/>
        </c:ser>
        <c:ser>
          <c:idx val="5"/>
          <c:order val="2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Events'!$B$28:$B$43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'Total Events'!$I$28:$I$43</c:f>
              <c:numCache>
                <c:ptCount val="16"/>
                <c:pt idx="0">
                  <c:v>78</c:v>
                </c:pt>
                <c:pt idx="1">
                  <c:v>83</c:v>
                </c:pt>
                <c:pt idx="2">
                  <c:v>69</c:v>
                </c:pt>
                <c:pt idx="3">
                  <c:v>95</c:v>
                </c:pt>
                <c:pt idx="4">
                  <c:v>74</c:v>
                </c:pt>
                <c:pt idx="5">
                  <c:v>82</c:v>
                </c:pt>
                <c:pt idx="6">
                  <c:v>100</c:v>
                </c:pt>
                <c:pt idx="7">
                  <c:v>148</c:v>
                </c:pt>
                <c:pt idx="8">
                  <c:v>165</c:v>
                </c:pt>
                <c:pt idx="9">
                  <c:v>213</c:v>
                </c:pt>
                <c:pt idx="10">
                  <c:v>204</c:v>
                </c:pt>
                <c:pt idx="11">
                  <c:v>169</c:v>
                </c:pt>
                <c:pt idx="12">
                  <c:v>154</c:v>
                </c:pt>
                <c:pt idx="13">
                  <c:v>125</c:v>
                </c:pt>
                <c:pt idx="14">
                  <c:v>107</c:v>
                </c:pt>
                <c:pt idx="15">
                  <c:v>43</c:v>
                </c:pt>
              </c:numCache>
            </c:numRef>
          </c:val>
          <c:shape val="cylinder"/>
        </c:ser>
        <c:overlap val="100"/>
        <c:gapWidth val="50"/>
        <c:shape val="cylinder"/>
        <c:axId val="66644579"/>
        <c:axId val="62930300"/>
      </c:bar3D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930300"/>
        <c:crosses val="autoZero"/>
        <c:auto val="1"/>
        <c:lblOffset val="100"/>
        <c:tickLblSkip val="1"/>
        <c:noMultiLvlLbl val="0"/>
      </c:catAx>
      <c:valAx>
        <c:axId val="62930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45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12875"/>
          <c:w val="0.98725"/>
          <c:h val="0.865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Events'!$B$28:$B$43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'Total Events'!$E$28:$E$43</c:f>
              <c:numCache>
                <c:ptCount val="16"/>
                <c:pt idx="0">
                  <c:v>73</c:v>
                </c:pt>
                <c:pt idx="1">
                  <c:v>76</c:v>
                </c:pt>
                <c:pt idx="2">
                  <c:v>70</c:v>
                </c:pt>
                <c:pt idx="3">
                  <c:v>58</c:v>
                </c:pt>
                <c:pt idx="4">
                  <c:v>81</c:v>
                </c:pt>
                <c:pt idx="5">
                  <c:v>52</c:v>
                </c:pt>
                <c:pt idx="6">
                  <c:v>48</c:v>
                </c:pt>
                <c:pt idx="7">
                  <c:v>102</c:v>
                </c:pt>
                <c:pt idx="8">
                  <c:v>80</c:v>
                </c:pt>
                <c:pt idx="9">
                  <c:v>46</c:v>
                </c:pt>
                <c:pt idx="10">
                  <c:v>76</c:v>
                </c:pt>
                <c:pt idx="11">
                  <c:v>71</c:v>
                </c:pt>
                <c:pt idx="12">
                  <c:v>59</c:v>
                </c:pt>
                <c:pt idx="13">
                  <c:v>101</c:v>
                </c:pt>
                <c:pt idx="14">
                  <c:v>131</c:v>
                </c:pt>
                <c:pt idx="15">
                  <c:v>36</c:v>
                </c:pt>
              </c:numCache>
            </c:numRef>
          </c:val>
          <c:shape val="cylinder"/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Events'!$B$28:$B$43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'Total Events'!$G$28:$G$43</c:f>
              <c:numCache>
                <c:ptCount val="16"/>
                <c:pt idx="0">
                  <c:v>88</c:v>
                </c:pt>
                <c:pt idx="1">
                  <c:v>84</c:v>
                </c:pt>
                <c:pt idx="2">
                  <c:v>85</c:v>
                </c:pt>
                <c:pt idx="3">
                  <c:v>80</c:v>
                </c:pt>
                <c:pt idx="4">
                  <c:v>126</c:v>
                </c:pt>
                <c:pt idx="5">
                  <c:v>39</c:v>
                </c:pt>
                <c:pt idx="6">
                  <c:v>141</c:v>
                </c:pt>
                <c:pt idx="7">
                  <c:v>60</c:v>
                </c:pt>
                <c:pt idx="8">
                  <c:v>107</c:v>
                </c:pt>
                <c:pt idx="9">
                  <c:v>71</c:v>
                </c:pt>
                <c:pt idx="10">
                  <c:v>61</c:v>
                </c:pt>
                <c:pt idx="11">
                  <c:v>74</c:v>
                </c:pt>
                <c:pt idx="12">
                  <c:v>54</c:v>
                </c:pt>
                <c:pt idx="13">
                  <c:v>77</c:v>
                </c:pt>
                <c:pt idx="14">
                  <c:v>71</c:v>
                </c:pt>
                <c:pt idx="15">
                  <c:v>28</c:v>
                </c:pt>
              </c:numCache>
            </c:numRef>
          </c:val>
          <c:shape val="cylinder"/>
        </c:ser>
        <c:ser>
          <c:idx val="5"/>
          <c:order val="2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Events'!$B$28:$B$43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'Total Events'!$J$28:$J$43</c:f>
              <c:numCache>
                <c:ptCount val="16"/>
                <c:pt idx="0">
                  <c:v>98</c:v>
                </c:pt>
                <c:pt idx="1">
                  <c:v>92</c:v>
                </c:pt>
                <c:pt idx="2">
                  <c:v>72</c:v>
                </c:pt>
                <c:pt idx="3">
                  <c:v>114</c:v>
                </c:pt>
                <c:pt idx="4">
                  <c:v>86</c:v>
                </c:pt>
                <c:pt idx="5">
                  <c:v>93</c:v>
                </c:pt>
                <c:pt idx="6">
                  <c:v>111</c:v>
                </c:pt>
                <c:pt idx="7">
                  <c:v>182</c:v>
                </c:pt>
                <c:pt idx="8">
                  <c:v>179</c:v>
                </c:pt>
                <c:pt idx="9">
                  <c:v>215</c:v>
                </c:pt>
                <c:pt idx="10">
                  <c:v>211</c:v>
                </c:pt>
                <c:pt idx="11">
                  <c:v>175</c:v>
                </c:pt>
                <c:pt idx="12">
                  <c:v>155</c:v>
                </c:pt>
                <c:pt idx="13">
                  <c:v>127</c:v>
                </c:pt>
                <c:pt idx="14">
                  <c:v>108</c:v>
                </c:pt>
                <c:pt idx="15">
                  <c:v>43</c:v>
                </c:pt>
              </c:numCache>
            </c:numRef>
          </c:val>
          <c:shape val="cylinder"/>
        </c:ser>
        <c:overlap val="100"/>
        <c:gapWidth val="50"/>
        <c:shape val="cylinder"/>
        <c:axId val="29501789"/>
        <c:axId val="64189510"/>
      </c:bar3DChart>
      <c:catAx>
        <c:axId val="2950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189510"/>
        <c:crosses val="autoZero"/>
        <c:auto val="1"/>
        <c:lblOffset val="100"/>
        <c:tickLblSkip val="1"/>
        <c:noMultiLvlLbl val="0"/>
      </c:catAx>
      <c:valAx>
        <c:axId val="64189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017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0.35125</cdr:x>
      <cdr:y>0.0195</cdr:y>
    </cdr:from>
    <cdr:to>
      <cdr:x>0.62825</cdr:x>
      <cdr:y>0.09225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695575" y="95250"/>
          <a:ext cx="2133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Success Events  1983-2019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0.0335</cdr:y>
    </cdr:from>
    <cdr:to>
      <cdr:x>0.94675</cdr:x>
      <cdr:y>0.11075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9575" y="161925"/>
          <a:ext cx="6886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Points(Success+Miss) of Success Events  1983-2019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0.02775</cdr:y>
    </cdr:from>
    <cdr:to>
      <cdr:x>0.746</cdr:x>
      <cdr:y>0.0995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524000" y="133350"/>
          <a:ext cx="42291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Observers(Success+Miss)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Success Events  1983-2019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</cdr:x>
      <cdr:y>0.019</cdr:y>
    </cdr:from>
    <cdr:to>
      <cdr:x>0.73725</cdr:x>
      <cdr:y>0.092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209800" y="95250"/>
          <a:ext cx="34671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(Success+Miss Only) Events  2004-2019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0.0315</cdr:y>
    </cdr:from>
    <cdr:to>
      <cdr:x>0.91325</cdr:x>
      <cdr:y>0.10875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71550" y="152400"/>
          <a:ext cx="5857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Points of Total Events(Success+Miss+Miss Only)  2004-2019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0.0355</cdr:y>
    </cdr:from>
    <cdr:to>
      <cdr:x>0.89</cdr:x>
      <cdr:y>0.108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47700" y="171450"/>
          <a:ext cx="6010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Observers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Total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Event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(Success+Miss+Miss Only) 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2004-2019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76200</xdr:rowOff>
    </xdr:from>
    <xdr:to>
      <xdr:col>13</xdr:col>
      <xdr:colOff>581025</xdr:colOff>
      <xdr:row>30</xdr:row>
      <xdr:rowOff>0</xdr:rowOff>
    </xdr:to>
    <xdr:graphicFrame>
      <xdr:nvGraphicFramePr>
        <xdr:cNvPr id="1" name="グラフ 8"/>
        <xdr:cNvGraphicFramePr/>
      </xdr:nvGraphicFramePr>
      <xdr:xfrm>
        <a:off x="685800" y="714375"/>
        <a:ext cx="76962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161925</xdr:rowOff>
    </xdr:from>
    <xdr:to>
      <xdr:col>13</xdr:col>
      <xdr:colOff>600075</xdr:colOff>
      <xdr:row>57</xdr:row>
      <xdr:rowOff>104775</xdr:rowOff>
    </xdr:to>
    <xdr:graphicFrame>
      <xdr:nvGraphicFramePr>
        <xdr:cNvPr id="2" name="グラフ 9"/>
        <xdr:cNvGraphicFramePr/>
      </xdr:nvGraphicFramePr>
      <xdr:xfrm>
        <a:off x="685800" y="5943600"/>
        <a:ext cx="771525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58</xdr:row>
      <xdr:rowOff>142875</xdr:rowOff>
    </xdr:from>
    <xdr:to>
      <xdr:col>13</xdr:col>
      <xdr:colOff>590550</xdr:colOff>
      <xdr:row>85</xdr:row>
      <xdr:rowOff>123825</xdr:rowOff>
    </xdr:to>
    <xdr:graphicFrame>
      <xdr:nvGraphicFramePr>
        <xdr:cNvPr id="3" name="グラフ 10"/>
        <xdr:cNvGraphicFramePr/>
      </xdr:nvGraphicFramePr>
      <xdr:xfrm>
        <a:off x="676275" y="11258550"/>
        <a:ext cx="7715250" cy="512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57150</xdr:colOff>
      <xdr:row>3</xdr:row>
      <xdr:rowOff>76200</xdr:rowOff>
    </xdr:from>
    <xdr:to>
      <xdr:col>27</xdr:col>
      <xdr:colOff>561975</xdr:colOff>
      <xdr:row>29</xdr:row>
      <xdr:rowOff>180975</xdr:rowOff>
    </xdr:to>
    <xdr:graphicFrame>
      <xdr:nvGraphicFramePr>
        <xdr:cNvPr id="4" name="グラフ 11"/>
        <xdr:cNvGraphicFramePr/>
      </xdr:nvGraphicFramePr>
      <xdr:xfrm>
        <a:off x="9058275" y="714375"/>
        <a:ext cx="7705725" cy="5057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57150</xdr:colOff>
      <xdr:row>30</xdr:row>
      <xdr:rowOff>171450</xdr:rowOff>
    </xdr:from>
    <xdr:to>
      <xdr:col>27</xdr:col>
      <xdr:colOff>342900</xdr:colOff>
      <xdr:row>57</xdr:row>
      <xdr:rowOff>114300</xdr:rowOff>
    </xdr:to>
    <xdr:graphicFrame>
      <xdr:nvGraphicFramePr>
        <xdr:cNvPr id="5" name="グラフ 12"/>
        <xdr:cNvGraphicFramePr/>
      </xdr:nvGraphicFramePr>
      <xdr:xfrm>
        <a:off x="9058275" y="5953125"/>
        <a:ext cx="7486650" cy="5086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47625</xdr:colOff>
      <xdr:row>58</xdr:row>
      <xdr:rowOff>161925</xdr:rowOff>
    </xdr:from>
    <xdr:to>
      <xdr:col>27</xdr:col>
      <xdr:colOff>333375</xdr:colOff>
      <xdr:row>85</xdr:row>
      <xdr:rowOff>104775</xdr:rowOff>
    </xdr:to>
    <xdr:graphicFrame>
      <xdr:nvGraphicFramePr>
        <xdr:cNvPr id="6" name="グラフ 13"/>
        <xdr:cNvGraphicFramePr/>
      </xdr:nvGraphicFramePr>
      <xdr:xfrm>
        <a:off x="9048750" y="11277600"/>
        <a:ext cx="7486650" cy="5086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ndaiuchukan.jp/data/occult/0801antiope-set-red.gif" TargetMode="External" /><Relationship Id="rId2" Type="http://schemas.openxmlformats.org/officeDocument/2006/relationships/hyperlink" Target="http://uchukan.satsumasendai.jp/data/occult/0801jena-set-red.gif" TargetMode="External" /><Relationship Id="rId3" Type="http://schemas.openxmlformats.org/officeDocument/2006/relationships/hyperlink" Target="http://sendaiuchukan.jp/data/occult/0705deipho-set-red.gif" TargetMode="External" /><Relationship Id="rId4" Type="http://schemas.openxmlformats.org/officeDocument/2006/relationships/hyperlink" Target="http://uchukan.satsumasendai.jp/data/occult/0611linus-red.gif" TargetMode="External" /><Relationship Id="rId5" Type="http://schemas.openxmlformats.org/officeDocument/2006/relationships/hyperlink" Target="http://www.asteroidoccultation.com/observations/Results/Data2011/20110219_IrisProfile_Model1.gif" TargetMode="External" /><Relationship Id="rId6" Type="http://schemas.openxmlformats.org/officeDocument/2006/relationships/hyperlink" Target="http://www.asteroidoccultation.com/observations/Results/Data2011/20110126_Parthenope_InversionModel.jpg" TargetMode="External" /><Relationship Id="rId7" Type="http://schemas.openxmlformats.org/officeDocument/2006/relationships/hyperlink" Target="http://www.asteroidoccultation.com/observations/Results/Data2010/20100820_EunomiaProfilewithMiriade.jpg" TargetMode="External" /><Relationship Id="rId8" Type="http://schemas.openxmlformats.org/officeDocument/2006/relationships/hyperlink" Target="http://www.asteroidoccultation.com/observations/Results/Data2008/HerthaDurechModel.png" TargetMode="External" /><Relationship Id="rId9" Type="http://schemas.openxmlformats.org/officeDocument/2006/relationships/hyperlink" Target="http://www.euraster.net/results/2004/20040930-Lumen-cbf_jlx.gif" TargetMode="External" /><Relationship Id="rId10" Type="http://schemas.openxmlformats.org/officeDocument/2006/relationships/hyperlink" Target="http://www.asteroidoccultation.com/observations/Results/Reviewed/Data2009/CombinedImage.jpg" TargetMode="External" /><Relationship Id="rId11" Type="http://schemas.openxmlformats.org/officeDocument/2006/relationships/hyperlink" Target="http://www.euraster.net/results/2003/20030826-Bertholda-cbf.gif" TargetMode="External" /><Relationship Id="rId12" Type="http://schemas.openxmlformats.org/officeDocument/2006/relationships/hyperlink" Target="http://www.asteroidoccultation.com/observations/Results/Reviewed/Data2010/EuropaMiriadeModel.jpg" TargetMode="External" /><Relationship Id="rId13" Type="http://schemas.openxmlformats.org/officeDocument/2006/relationships/hyperlink" Target="http://www.eso.org/public/news/eso0904" TargetMode="External" /><Relationship Id="rId14" Type="http://schemas.openxmlformats.org/officeDocument/2006/relationships/hyperlink" Target="http://www.asteroidoccultation.com/observations/Results/Reviewed/Data2009/2009Nov21_BarbaraDec09UpdateChords.jpg" TargetMode="External" /><Relationship Id="rId15" Type="http://schemas.openxmlformats.org/officeDocument/2006/relationships/hyperlink" Target="http://www.asteroidoccultation.com/observations" TargetMode="External" /><Relationship Id="rId16" Type="http://schemas.openxmlformats.org/officeDocument/2006/relationships/hyperlink" Target="http://www.asteroidoccultation.com/observations/Results/Reviewed/Data2011/20110719_AntiopeProfile2.gif" TargetMode="External" /><Relationship Id="rId17" Type="http://schemas.openxmlformats.org/officeDocument/2006/relationships/hyperlink" Target="http://www.asteroidoccultation.com/observations/Results/Reviewed/Data2009/20090307_ArethusaNasonProfile.jpg" TargetMode="External" /><Relationship Id="rId18" Type="http://schemas.openxmlformats.org/officeDocument/2006/relationships/hyperlink" Target="http://occsec.wellington.net.nz/planet/2010/results/20100513_13_Egeria_Rep.htm" TargetMode="External" /><Relationship Id="rId19" Type="http://schemas.openxmlformats.org/officeDocument/2006/relationships/hyperlink" Target="http://www.asteroidoccultation.com/observations/Results/Reviewed/Data2008/20080122_EgeriaProfile.png" TargetMode="External" /><Relationship Id="rId20" Type="http://schemas.openxmlformats.org/officeDocument/2006/relationships/hyperlink" Target="http://www.ir.isas.jaxa.jp/AKARI/results/20111013_AcuA/AcuA_111007_x264_004.mp4" TargetMode="External" /><Relationship Id="rId21" Type="http://schemas.openxmlformats.org/officeDocument/2006/relationships/hyperlink" Target="http://www.ir.isas.jaxa.jp/AKARI/results/20111013_AcuA/merged2b_en.jpg" TargetMode="External" /><Relationship Id="rId22" Type="http://schemas.openxmlformats.org/officeDocument/2006/relationships/hyperlink" Target="http://sendaiuchukan.jp/data/occult/1110eugenia-red.gif" TargetMode="External" /><Relationship Id="rId23" Type="http://schemas.openxmlformats.org/officeDocument/2006/relationships/hyperlink" Target="http://sendaiuchukan.jp/data/occult-e/199909-2.txt" TargetMode="External" /><Relationship Id="rId24" Type="http://schemas.openxmlformats.org/officeDocument/2006/relationships/hyperlink" Target="http://sendaiuchukan.jp/data/occult/0703iris-red.gif" TargetMode="External" /><Relationship Id="rId25" Type="http://schemas.openxmlformats.org/officeDocument/2006/relationships/hyperlink" Target="http://sendaiuchukan.jp/data/occult/0501flora-red.gif" TargetMode="External" /><Relationship Id="rId26" Type="http://schemas.openxmlformats.org/officeDocument/2006/relationships/hyperlink" Target="http://sendaiuchukan.jp/data/occult/0406parthe.gif" TargetMode="External" /><Relationship Id="rId27" Type="http://schemas.openxmlformats.org/officeDocument/2006/relationships/hyperlink" Target="http://sendaiuchukan.jp/data/occult/1109egeria-red.gif" TargetMode="External" /><Relationship Id="rId28" Type="http://schemas.openxmlformats.org/officeDocument/2006/relationships/hyperlink" Target="http://sendaiuchukan.jp/data/occult-e/0005-14.txt" TargetMode="External" /><Relationship Id="rId29" Type="http://schemas.openxmlformats.org/officeDocument/2006/relationships/hyperlink" Target="http://sendaiuchukan.jp/data/occult/0708eunomia-red.gif" TargetMode="External" /><Relationship Id="rId30" Type="http://schemas.openxmlformats.org/officeDocument/2006/relationships/hyperlink" Target="http://sendaiuchukan.jp/data/occult/0312massalia.gif" TargetMode="External" /><Relationship Id="rId31" Type="http://schemas.openxmlformats.org/officeDocument/2006/relationships/hyperlink" Target="http://sendaiuchukan.jp/data/occult/0904massalia-red.gif" TargetMode="External" /><Relationship Id="rId32" Type="http://schemas.openxmlformats.org/officeDocument/2006/relationships/hyperlink" Target="http://sendaiuchukan.jp/data/occult/0611kalliope-main-red.gif" TargetMode="External" /><Relationship Id="rId33" Type="http://schemas.openxmlformats.org/officeDocument/2006/relationships/hyperlink" Target="http://sendaiuchukan.jp/data/occult/0701kalliope-red.gif" TargetMode="External" /><Relationship Id="rId34" Type="http://schemas.openxmlformats.org/officeDocument/2006/relationships/hyperlink" Target="http://sendaiuchukan.jp/data/occult/1103atalan-red.gif" TargetMode="External" /><Relationship Id="rId35" Type="http://schemas.openxmlformats.org/officeDocument/2006/relationships/hyperlink" Target="http://sendaiuchukan.jp/data/occult/0904phocaea-red.gif" TargetMode="External" /><Relationship Id="rId36" Type="http://schemas.openxmlformats.org/officeDocument/2006/relationships/hyperlink" Target="http://sendaiuchukan.jp/data/occult/0910leda-red.gif" TargetMode="External" /><Relationship Id="rId37" Type="http://schemas.openxmlformats.org/officeDocument/2006/relationships/hyperlink" Target="http://sendaiuchukan.jp/data/occult/0803bellona-red.gif" TargetMode="External" /><Relationship Id="rId38" Type="http://schemas.openxmlformats.org/officeDocument/2006/relationships/hyperlink" Target="http://sendaiuchukan.jp/data/occult/0501urania-red.gif" TargetMode="External" /><Relationship Id="rId39" Type="http://schemas.openxmlformats.org/officeDocument/2006/relationships/hyperlink" Target="http://sendaiuchukan.jp/data/occult-e/0108-26.txt" TargetMode="External" /><Relationship Id="rId40" Type="http://schemas.openxmlformats.org/officeDocument/2006/relationships/hyperlink" Target="http://sendaiuchukan.jp/data/occult/1003leda-red.gif" TargetMode="External" /><Relationship Id="rId41" Type="http://schemas.openxmlformats.org/officeDocument/2006/relationships/hyperlink" Target="http://sendaiuchukan.jp/data/occult/0804daphne-red.gif" TargetMode="External" /><Relationship Id="rId42" Type="http://schemas.openxmlformats.org/officeDocument/2006/relationships/hyperlink" Target="http://sendaiuchukan.jp/data/occult/1110laetitia-red.gif" TargetMode="External" /><Relationship Id="rId43" Type="http://schemas.openxmlformats.org/officeDocument/2006/relationships/hyperlink" Target="http://sendaiuchukan.jp/data/occult/1103europa-red.gif" TargetMode="External" /><Relationship Id="rId44" Type="http://schemas.openxmlformats.org/officeDocument/2006/relationships/hyperlink" Target="http://sendaiuchukan.jp/data/occult/0912concor-red.gif" TargetMode="External" /><Relationship Id="rId45" Type="http://schemas.openxmlformats.org/officeDocument/2006/relationships/hyperlink" Target="http://sendaiuchukan.jp/data/occult/0501elpis-red.gif" TargetMode="External" /><Relationship Id="rId46" Type="http://schemas.openxmlformats.org/officeDocument/2006/relationships/hyperlink" Target="http://sendaiuchukan.jp/data/occult/0210nemausa.gif" TargetMode="External" /><Relationship Id="rId47" Type="http://schemas.openxmlformats.org/officeDocument/2006/relationships/hyperlink" Target="http://sendaiuchukan.jp/data/occult/1110eugenia-red-w.gif" TargetMode="External" /><Relationship Id="rId48" Type="http://schemas.openxmlformats.org/officeDocument/2006/relationships/hyperlink" Target="http://sendaiuchukan.jp/data/occult/0502elpis-red.gif" TargetMode="External" /><Relationship Id="rId49" Type="http://schemas.openxmlformats.org/officeDocument/2006/relationships/hyperlink" Target="http://sendaiuchukan.jp/data/occult/1101erato-red.gif" TargetMode="External" /><Relationship Id="rId50" Type="http://schemas.openxmlformats.org/officeDocument/2006/relationships/hyperlink" Target="http://sendaiuchukan.jp/data/occult/1010danae-red.gif" TargetMode="External" /><Relationship Id="rId51" Type="http://schemas.openxmlformats.org/officeDocument/2006/relationships/hyperlink" Target="http://sendaiuchukan.jp/data/occult/0802galatea-red.gif" TargetMode="External" /><Relationship Id="rId52" Type="http://schemas.openxmlformats.org/officeDocument/2006/relationships/hyperlink" Target="http://sendaiuchukan.jp/data/occult/0810klytia-red.gif" TargetMode="External" /><Relationship Id="rId53" Type="http://schemas.openxmlformats.org/officeDocument/2006/relationships/hyperlink" Target="http://sendaiuchukan.jp/data/occult/0811asia-red.gif" TargetMode="External" /><Relationship Id="rId54" Type="http://schemas.openxmlformats.org/officeDocument/2006/relationships/hyperlink" Target="http://sendaiuchukan.jp/data/occult/0701feronia-red.gif" TargetMode="External" /><Relationship Id="rId55" Type="http://schemas.openxmlformats.org/officeDocument/2006/relationships/hyperlink" Target="http://sendaiuchukan.jp/data/occult/0701freia-red.gif" TargetMode="External" /><Relationship Id="rId56" Type="http://schemas.openxmlformats.org/officeDocument/2006/relationships/hyperlink" Target="http://sendaiuchukan.jp/data/occult/0602cybele-red.gif" TargetMode="External" /><Relationship Id="rId57" Type="http://schemas.openxmlformats.org/officeDocument/2006/relationships/hyperlink" Target="http://sendaiuchukan.jp/data/occult/0411niobe.gif" TargetMode="External" /><Relationship Id="rId58" Type="http://schemas.openxmlformats.org/officeDocument/2006/relationships/hyperlink" Target="http://sendaiuchukan.jp/data/occult/0012ausonia.gif" TargetMode="External" /><Relationship Id="rId59" Type="http://schemas.openxmlformats.org/officeDocument/2006/relationships/hyperlink" Target="http://sendaiuchukan.jp/data/occult/1006freia-red.gif" TargetMode="External" /><Relationship Id="rId60" Type="http://schemas.openxmlformats.org/officeDocument/2006/relationships/hyperlink" Target="http://sendaiuchukan.jp/data/occult/0801antiope-red.gif" TargetMode="External" /><Relationship Id="rId61" Type="http://schemas.openxmlformats.org/officeDocument/2006/relationships/hyperlink" Target="http://sendaiuchukan.jp/data/occult/0810semele-red.gif" TargetMode="External" /><Relationship Id="rId62" Type="http://schemas.openxmlformats.org/officeDocument/2006/relationships/hyperlink" Target="http://sendaiuchukan.jp/data/occult/0702thisbe-red.gif" TargetMode="External" /><Relationship Id="rId63" Type="http://schemas.openxmlformats.org/officeDocument/2006/relationships/hyperlink" Target="http://sendaiuchukan.jp/data/occult/0612julia-red.gif" TargetMode="External" /><Relationship Id="rId64" Type="http://schemas.openxmlformats.org/officeDocument/2006/relationships/hyperlink" Target="http://sendaiuchukan.jp/data/occult/0611undina-red.gif" TargetMode="External" /><Relationship Id="rId65" Type="http://schemas.openxmlformats.org/officeDocument/2006/relationships/hyperlink" Target="http://sendaiuchukan.jp/data/occult/0412io.gif" TargetMode="External" /><Relationship Id="rId66" Type="http://schemas.openxmlformats.org/officeDocument/2006/relationships/hyperlink" Target="http://sendaiuchukan.jp/data/occult/0805minerva-red.gif" TargetMode="External" /><Relationship Id="rId67" Type="http://schemas.openxmlformats.org/officeDocument/2006/relationships/hyperlink" Target="http://sendaiuchukan.jp/data/occult/1001aegle-red.gif" TargetMode="External" /><Relationship Id="rId68" Type="http://schemas.openxmlformats.org/officeDocument/2006/relationships/hyperlink" Target="http://sendaiuchukan.jp/data/occult/0610klotho-red.gif" TargetMode="External" /><Relationship Id="rId69" Type="http://schemas.openxmlformats.org/officeDocument/2006/relationships/hyperlink" Target="http://sendaiuchukan.jp/data/occult/0402aurora.gif" TargetMode="External" /><Relationship Id="rId70" Type="http://schemas.openxmlformats.org/officeDocument/2006/relationships/hyperlink" Target="http://sendaiuchukan.jp/data/occult/1108areth-red.gif" TargetMode="External" /><Relationship Id="rId71" Type="http://schemas.openxmlformats.org/officeDocument/2006/relationships/hyperlink" Target="http://sendaiuchukan.jp/data/occult/0704klotho-red.gif" TargetMode="External" /><Relationship Id="rId72" Type="http://schemas.openxmlformats.org/officeDocument/2006/relationships/hyperlink" Target="http://sendaiuchukan.jp/data/occult/0810artemis-red.gif" TargetMode="External" /><Relationship Id="rId73" Type="http://schemas.openxmlformats.org/officeDocument/2006/relationships/hyperlink" Target="http://sendaiuchukan.jp/data/occult/0804johan-red.gif" TargetMode="External" /><Relationship Id="rId74" Type="http://schemas.openxmlformats.org/officeDocument/2006/relationships/hyperlink" Target="http://sendaiuchukan.jp/data/occult/0701lomia-red.gif" TargetMode="External" /><Relationship Id="rId75" Type="http://schemas.openxmlformats.org/officeDocument/2006/relationships/hyperlink" Target="http://sendaiuchukan.jp/data/occult/0510hecuba-red.gif" TargetMode="External" /><Relationship Id="rId76" Type="http://schemas.openxmlformats.org/officeDocument/2006/relationships/hyperlink" Target="http://sendaiuchukan.jp/data/occult/0303felicitas.gif" TargetMode="External" /><Relationship Id="rId77" Type="http://schemas.openxmlformats.org/officeDocument/2006/relationships/hyperlink" Target="http://sendaiuchukan.jp/data/occult/1110camilla-red.gif" TargetMode="External" /><Relationship Id="rId78" Type="http://schemas.openxmlformats.org/officeDocument/2006/relationships/hyperlink" Target="http://sendaiuchukan.jp/data/occult/1102johanna-red.gif" TargetMode="External" /><Relationship Id="rId79" Type="http://schemas.openxmlformats.org/officeDocument/2006/relationships/hyperlink" Target="http://sendaiuchukan.jp/data/occult/0404aethra.gif" TargetMode="External" /><Relationship Id="rId80" Type="http://schemas.openxmlformats.org/officeDocument/2006/relationships/hyperlink" Target="http://sendaiuchukan.jp/data/occult/1009aethra-red.gif" TargetMode="External" /><Relationship Id="rId81" Type="http://schemas.openxmlformats.org/officeDocument/2006/relationships/hyperlink" Target="http://sendaiuchukan.jp/data/occult/0811hertha-red.gif" TargetMode="External" /><Relationship Id="rId82" Type="http://schemas.openxmlformats.org/officeDocument/2006/relationships/hyperlink" Target="http://sendaiuchukan.jp/data/occult/0710cyrene-red.gif" TargetMode="External" /><Relationship Id="rId83" Type="http://schemas.openxmlformats.org/officeDocument/2006/relationships/hyperlink" Target="http://sendaiuchukan.jp/data/occult/0612siwa-red.gif" TargetMode="External" /><Relationship Id="rId84" Type="http://schemas.openxmlformats.org/officeDocument/2006/relationships/hyperlink" Target="http://sendaiuchukan.jp/data/occult/0911siwa-red.gif" TargetMode="External" /><Relationship Id="rId85" Type="http://schemas.openxmlformats.org/officeDocument/2006/relationships/hyperlink" Target="http://sendaiuchukan.jp/data/occult/0501lumen-red.gif" TargetMode="External" /><Relationship Id="rId86" Type="http://schemas.openxmlformats.org/officeDocument/2006/relationships/hyperlink" Target="http://sendaiuchukan.jp/data/occult/0501lucina-red.gif" TargetMode="External" /><Relationship Id="rId87" Type="http://schemas.openxmlformats.org/officeDocument/2006/relationships/hyperlink" Target="http://sendaiuchukan.jp/data/occult/0502adeona-red.gif" TargetMode="External" /><Relationship Id="rId88" Type="http://schemas.openxmlformats.org/officeDocument/2006/relationships/hyperlink" Target="http://sendaiuchukan.jp/data/occult/0008adria.gif" TargetMode="External" /><Relationship Id="rId89" Type="http://schemas.openxmlformats.org/officeDocument/2006/relationships/hyperlink" Target="http://sendaiuchukan.jp/data/occult/0906lucina-red.gif" TargetMode="External" /><Relationship Id="rId90" Type="http://schemas.openxmlformats.org/officeDocument/2006/relationships/hyperlink" Target="http://sendaiuchukan.jp/data/occult/1101medea-red.gif" TargetMode="External" /><Relationship Id="rId91" Type="http://schemas.openxmlformats.org/officeDocument/2006/relationships/hyperlink" Target="http://sendaiuchukan.jp/data/occult/1007aemilia-red.gif" TargetMode="External" /><Relationship Id="rId92" Type="http://schemas.openxmlformats.org/officeDocument/2006/relationships/hyperlink" Target="http://sendaiuchukan.jp/data/occult/1001barbara-red.gif" TargetMode="External" /><Relationship Id="rId93" Type="http://schemas.openxmlformats.org/officeDocument/2006/relationships/hyperlink" Target="http://sendaiuchukan.jp/data/occult/0912ophelia-red.gif" TargetMode="External" /><Relationship Id="rId94" Type="http://schemas.openxmlformats.org/officeDocument/2006/relationships/hyperlink" Target="http://sendaiuchukan.jp/data/occult/0811scylla-red.gif" TargetMode="External" /><Relationship Id="rId95" Type="http://schemas.openxmlformats.org/officeDocument/2006/relationships/hyperlink" Target="http://sendaiuchukan.jp/data/occult/0803kolga-red.gif" TargetMode="External" /><Relationship Id="rId96" Type="http://schemas.openxmlformats.org/officeDocument/2006/relationships/hyperlink" Target="http://sendaiuchukan.jp/data/occult/0812prokne-iota-red.gif" TargetMode="External" /><Relationship Id="rId97" Type="http://schemas.openxmlformats.org/officeDocument/2006/relationships/hyperlink" Target="http://sendaiuchukan.jp/data/occult/0810honoria-red.gif" TargetMode="External" /><Relationship Id="rId98" Type="http://schemas.openxmlformats.org/officeDocument/2006/relationships/hyperlink" Target="http://sendaiuchukan.jp/data/occult/0709phaedra-red.gif" TargetMode="External" /><Relationship Id="rId99" Type="http://schemas.openxmlformats.org/officeDocument/2006/relationships/hyperlink" Target="http://sendaiuchukan.jp/data/occult/0708nausi-red.gif" TargetMode="External" /><Relationship Id="rId100" Type="http://schemas.openxmlformats.org/officeDocument/2006/relationships/hyperlink" Target="http://sendaiuchukan.jp/data/occult/0705aschera-red.gif" TargetMode="External" /><Relationship Id="rId101" Type="http://schemas.openxmlformats.org/officeDocument/2006/relationships/hyperlink" Target="http://sendaiuchukan.jp/data/occult/0705henri-red.gif" TargetMode="External" /><Relationship Id="rId102" Type="http://schemas.openxmlformats.org/officeDocument/2006/relationships/hyperlink" Target="http://sendaiuchukan.jp/data/occult/0604kleo-red.gif" TargetMode="External" /><Relationship Id="rId103" Type="http://schemas.openxmlformats.org/officeDocument/2006/relationships/hyperlink" Target="http://sendaiuchukan.jp/data/occult/0512koronis-red.gif" TargetMode="External" /><Relationship Id="rId104" Type="http://schemas.openxmlformats.org/officeDocument/2006/relationships/hyperlink" Target="http://sendaiuchukan.jp/data/occult/0512eva-red.gif" TargetMode="External" /><Relationship Id="rId105" Type="http://schemas.openxmlformats.org/officeDocument/2006/relationships/hyperlink" Target="http://sendaiuchukan.jp/data/occult/0410xanthippe.gif" TargetMode="External" /><Relationship Id="rId106" Type="http://schemas.openxmlformats.org/officeDocument/2006/relationships/hyperlink" Target="http://sendaiuchukan.jp/data/occult/0412hypatia.gif" TargetMode="External" /><Relationship Id="rId107" Type="http://schemas.openxmlformats.org/officeDocument/2006/relationships/hyperlink" Target="http://sendaiuchukan.jp/data/occult/0212kallisto.gif" TargetMode="External" /><Relationship Id="rId108" Type="http://schemas.openxmlformats.org/officeDocument/2006/relationships/hyperlink" Target="http://sendaiuchukan.jp/data/occult/0212hilda.gif" TargetMode="External" /><Relationship Id="rId109" Type="http://schemas.openxmlformats.org/officeDocument/2006/relationships/hyperlink" Target="http://sendaiuchukan.jp/data/occult-e/199809-185.txt" TargetMode="External" /><Relationship Id="rId110" Type="http://schemas.openxmlformats.org/officeDocument/2006/relationships/hyperlink" Target="http://sendaiuchukan.jp/data/occult/0107urda.gif" TargetMode="External" /><Relationship Id="rId111" Type="http://schemas.openxmlformats.org/officeDocument/2006/relationships/hyperlink" Target="http://sendaiuchukan.jp/data/occult/0511ino-red.gif" TargetMode="External" /><Relationship Id="rId112" Type="http://schemas.openxmlformats.org/officeDocument/2006/relationships/hyperlink" Target="http://sendaiuchukan.jp/data/occult/0003penelope.gif" TargetMode="External" /><Relationship Id="rId113" Type="http://schemas.openxmlformats.org/officeDocument/2006/relationships/hyperlink" Target="http://sendaiuchukan.jp/data/occult/0512hypatia-red.gif" TargetMode="External" /><Relationship Id="rId114" Type="http://schemas.openxmlformats.org/officeDocument/2006/relationships/hyperlink" Target="http://sendaiuchukan.jp/data/occult/1011ilse-red.gif" TargetMode="External" /><Relationship Id="rId115" Type="http://schemas.openxmlformats.org/officeDocument/2006/relationships/hyperlink" Target="http://sendaiuchukan.jp/data/occult/0404mathilde.gif" TargetMode="External" /><Relationship Id="rId116" Type="http://schemas.openxmlformats.org/officeDocument/2006/relationships/hyperlink" Target="http://sendaiuchukan.jp/data/occult-e/0207-245.txt" TargetMode="External" /><Relationship Id="rId117" Type="http://schemas.openxmlformats.org/officeDocument/2006/relationships/hyperlink" Target="http://sendaiuchukan.jp/data/occult/0612mathilde-red.gif" TargetMode="External" /><Relationship Id="rId118" Type="http://schemas.openxmlformats.org/officeDocument/2006/relationships/hyperlink" Target="http://sendaiuchukan.jp/data/occult/1009aline-red.gif" TargetMode="External" /><Relationship Id="rId119" Type="http://schemas.openxmlformats.org/officeDocument/2006/relationships/hyperlink" Target="http://sendaiuchukan.jp/data/occult/1002adorea-red.gif" TargetMode="External" /><Relationship Id="rId120" Type="http://schemas.openxmlformats.org/officeDocument/2006/relationships/hyperlink" Target="http://sendaiuchukan.jp/data/occult/1003chaldaea-red.gif" TargetMode="External" /><Relationship Id="rId121" Type="http://schemas.openxmlformats.org/officeDocument/2006/relationships/hyperlink" Target="http://sendaiuchukan.jp/data/occult/1010leona-red.gif" TargetMode="External" /><Relationship Id="rId122" Type="http://schemas.openxmlformats.org/officeDocument/2006/relationships/hyperlink" Target="http://sendaiuchukan.jp/data/occult/0804thule-red.gif" TargetMode="External" /><Relationship Id="rId123" Type="http://schemas.openxmlformats.org/officeDocument/2006/relationships/hyperlink" Target="http://sendaiuchukan.jp/data/occult/0812anahita-red.gif" TargetMode="External" /><Relationship Id="rId124" Type="http://schemas.openxmlformats.org/officeDocument/2006/relationships/hyperlink" Target="http://sendaiuchukan.jp/data/occult/0812pierre-red.gif" TargetMode="External" /><Relationship Id="rId125" Type="http://schemas.openxmlformats.org/officeDocument/2006/relationships/hyperlink" Target="http://sendaiuchukan.jp/data/occult/0708atropos-red.gif" TargetMode="External" /><Relationship Id="rId126" Type="http://schemas.openxmlformats.org/officeDocument/2006/relationships/hyperlink" Target="http://sendaiuchukan.jp/data/occult/0407unitas-2.gif" TargetMode="External" /><Relationship Id="rId127" Type="http://schemas.openxmlformats.org/officeDocument/2006/relationships/hyperlink" Target="http://sendaiuchukan.jp/data/occult/0401adel.gif" TargetMode="External" /><Relationship Id="rId128" Type="http://schemas.openxmlformats.org/officeDocument/2006/relationships/hyperlink" Target="http://sendaiuchukan.jp/data/occult/0201olga.gif" TargetMode="External" /><Relationship Id="rId129" Type="http://schemas.openxmlformats.org/officeDocument/2006/relationships/hyperlink" Target="http://sendaiuchukan.jp/data/occult/0304sapientia.gif" TargetMode="External" /><Relationship Id="rId130" Type="http://schemas.openxmlformats.org/officeDocument/2006/relationships/hyperlink" Target="http://sendaiuchukan.jp/data/occult/0612tamara-red.gif" TargetMode="External" /><Relationship Id="rId131" Type="http://schemas.openxmlformats.org/officeDocument/2006/relationships/hyperlink" Target="http://sendaiuchukan.jp/data/occult/1103burgun-red.gif" TargetMode="External" /><Relationship Id="rId132" Type="http://schemas.openxmlformats.org/officeDocument/2006/relationships/hyperlink" Target="http://sendaiuchukan.jp/data/occult/0603padua-red.gif" TargetMode="External" /><Relationship Id="rId133" Type="http://schemas.openxmlformats.org/officeDocument/2006/relationships/hyperlink" Target="http://sendaiuchukan.jp/data/occult/0211liguria.gif" TargetMode="External" /><Relationship Id="rId134" Type="http://schemas.openxmlformats.org/officeDocument/2006/relationships/hyperlink" Target="http://sendaiuchukan.jp/data/occult/0310ursula.gif" TargetMode="External" /><Relationship Id="rId135" Type="http://schemas.openxmlformats.org/officeDocument/2006/relationships/hyperlink" Target="http://sendaiuchukan.jp/data/occult/0112chicago.gif" TargetMode="External" /><Relationship Id="rId136" Type="http://schemas.openxmlformats.org/officeDocument/2006/relationships/hyperlink" Target="http://sendaiuchukan.jp/data/occult/1012ursula-red.gif" TargetMode="External" /><Relationship Id="rId137" Type="http://schemas.openxmlformats.org/officeDocument/2006/relationships/hyperlink" Target="http://sendaiuchukan.jp/data/occult/0904fiducia-red.gif" TargetMode="External" /><Relationship Id="rId138" Type="http://schemas.openxmlformats.org/officeDocument/2006/relationships/hyperlink" Target="http://sendaiuchukan.jp/data/occult/0709wilhel-red.gif" TargetMode="External" /><Relationship Id="rId139" Type="http://schemas.openxmlformats.org/officeDocument/2006/relationships/hyperlink" Target="http://sendaiuchukan.jp/data/occult/0603thia-red.gif" TargetMode="External" /><Relationship Id="rId140" Type="http://schemas.openxmlformats.org/officeDocument/2006/relationships/hyperlink" Target="http://sendaiuchukan.jp/data/occult/0404charybdis.gif" TargetMode="External" /><Relationship Id="rId141" Type="http://schemas.openxmlformats.org/officeDocument/2006/relationships/hyperlink" Target="http://sendaiuchukan.jp/data/occult-e/0106-337.txt" TargetMode="External" /><Relationship Id="rId142" Type="http://schemas.openxmlformats.org/officeDocument/2006/relationships/hyperlink" Target="http://sendaiuchukan.jp/data/occult/1001thia-red.gif" TargetMode="External" /><Relationship Id="rId143" Type="http://schemas.openxmlformats.org/officeDocument/2006/relationships/hyperlink" Target="http://sendaiuchukan.jp/data/occult/1101elisa-red.gif" TargetMode="External" /><Relationship Id="rId144" Type="http://schemas.openxmlformats.org/officeDocument/2006/relationships/hyperlink" Target="http://sendaiuchukan.jp/data/occult/0612liriope-red.gif" TargetMode="External" /><Relationship Id="rId145" Type="http://schemas.openxmlformats.org/officeDocument/2006/relationships/hyperlink" Target="http://sendaiuchukan.jp/data/occult/0308bertholda.gif" TargetMode="External" /><Relationship Id="rId146" Type="http://schemas.openxmlformats.org/officeDocument/2006/relationships/hyperlink" Target="http://sendaiuchukan.jp/data/occult/0512bertholda-red.gif" TargetMode="External" /><Relationship Id="rId147" Type="http://schemas.openxmlformats.org/officeDocument/2006/relationships/hyperlink" Target="http://sendaiuchukan.jp/data/occult/1101edith-red.gif" TargetMode="External" /><Relationship Id="rId148" Type="http://schemas.openxmlformats.org/officeDocument/2006/relationships/hyperlink" Target="http://sendaiuchukan.jp/data/occult/1001pitts-red.gif" TargetMode="External" /><Relationship Id="rId149" Type="http://schemas.openxmlformats.org/officeDocument/2006/relationships/hyperlink" Target="http://sendaiuchukan.jp/data/occult/0910bathilde-red.gif" TargetMode="External" /><Relationship Id="rId150" Type="http://schemas.openxmlformats.org/officeDocument/2006/relationships/hyperlink" Target="http://sendaiuchukan.jp/data/occult/0601ada-red.gif" TargetMode="External" /><Relationship Id="rId151" Type="http://schemas.openxmlformats.org/officeDocument/2006/relationships/hyperlink" Target="http://sendaiuchukan.jp/data/occult/0611ocllo-red.gif" TargetMode="External" /><Relationship Id="rId152" Type="http://schemas.openxmlformats.org/officeDocument/2006/relationships/hyperlink" Target="http://sendaiuchukan.jp/data/occult/0603brixia-red.gif" TargetMode="External" /><Relationship Id="rId153" Type="http://schemas.openxmlformats.org/officeDocument/2006/relationships/hyperlink" Target="http://sendaiuchukan.jp/data/occult/0512genua-red.gif" TargetMode="External" /><Relationship Id="rId154" Type="http://schemas.openxmlformats.org/officeDocument/2006/relationships/hyperlink" Target="http://sendaiuchukan.jp/data/occult/0402iolanda.gif" TargetMode="External" /><Relationship Id="rId155" Type="http://schemas.openxmlformats.org/officeDocument/2006/relationships/hyperlink" Target="http://sendaiuchukan.jp/data/occult/0402tokio.gif" TargetMode="External" /><Relationship Id="rId156" Type="http://schemas.openxmlformats.org/officeDocument/2006/relationships/hyperlink" Target="http://sendaiuchukan.jp/data/occult/0412megaira.gif" TargetMode="External" /><Relationship Id="rId157" Type="http://schemas.openxmlformats.org/officeDocument/2006/relationships/hyperlink" Target="http://sendaiuchukan.jp/data/occult-e/199901-510.txt" TargetMode="External" /><Relationship Id="rId158" Type="http://schemas.openxmlformats.org/officeDocument/2006/relationships/hyperlink" Target="http://sendaiuchukan.jp/data/occult-e/0111-426.txt" TargetMode="External" /><Relationship Id="rId159" Type="http://schemas.openxmlformats.org/officeDocument/2006/relationships/hyperlink" Target="http://sendaiuchukan.jp/data/occult/0801jena-red.gif" TargetMode="External" /><Relationship Id="rId160" Type="http://schemas.openxmlformats.org/officeDocument/2006/relationships/hyperlink" Target="http://sendaiuchukan.jp/data/occult/0512fidelio-red.gif" TargetMode="External" /><Relationship Id="rId161" Type="http://schemas.openxmlformats.org/officeDocument/2006/relationships/hyperlink" Target="http://sendaiuchukan.jp/data/occult-e/0004-532.txt" TargetMode="External" /><Relationship Id="rId162" Type="http://schemas.openxmlformats.org/officeDocument/2006/relationships/hyperlink" Target="http://sendaiuchukan.jp/data/occult-e/1011-559.txt" TargetMode="External" /><Relationship Id="rId163" Type="http://schemas.openxmlformats.org/officeDocument/2006/relationships/hyperlink" Target="http://sendaiuchukan.jp/data/occult/1012stereo-red.gif" TargetMode="External" /><Relationship Id="rId164" Type="http://schemas.openxmlformats.org/officeDocument/2006/relationships/hyperlink" Target="http://sendaiuchukan.jp/data/occult/0908peraga-red.gif" TargetMode="External" /><Relationship Id="rId165" Type="http://schemas.openxmlformats.org/officeDocument/2006/relationships/hyperlink" Target="http://sendaiuchukan.jp/data/occult/0910olympia-red.gif" TargetMode="External" /><Relationship Id="rId166" Type="http://schemas.openxmlformats.org/officeDocument/2006/relationships/hyperlink" Target="http://sendaiuchukan.jp/data/occult/0901klothil-red.gif" TargetMode="External" /><Relationship Id="rId167" Type="http://schemas.openxmlformats.org/officeDocument/2006/relationships/hyperlink" Target="http://sendaiuchukan.jp/data/occult/0801dudu-red.gif" TargetMode="External" /><Relationship Id="rId168" Type="http://schemas.openxmlformats.org/officeDocument/2006/relationships/hyperlink" Target="http://sendaiuchukan.jp/data/occult/0811gunlod-red.gif" TargetMode="External" /><Relationship Id="rId169" Type="http://schemas.openxmlformats.org/officeDocument/2006/relationships/hyperlink" Target="http://sendaiuchukan.jp/data/occult/0712jenny-red.gif" TargetMode="External" /><Relationship Id="rId170" Type="http://schemas.openxmlformats.org/officeDocument/2006/relationships/hyperlink" Target="http://sendaiuchukan.jp/data/occult/0601notburga-red.gif" TargetMode="External" /><Relationship Id="rId171" Type="http://schemas.openxmlformats.org/officeDocument/2006/relationships/hyperlink" Target="http://sendaiuchukan.jp/data/occult/0611praxe-red.gif" TargetMode="External" /><Relationship Id="rId172" Type="http://schemas.openxmlformats.org/officeDocument/2006/relationships/hyperlink" Target="http://sendaiuchukan.jp/data/occult/0610gerlinde-red.gif" TargetMode="External" /><Relationship Id="rId173" Type="http://schemas.openxmlformats.org/officeDocument/2006/relationships/hyperlink" Target="http://sendaiuchukan.jp/data/occult/0501cher-red.gif" TargetMode="External" /><Relationship Id="rId174" Type="http://schemas.openxmlformats.org/officeDocument/2006/relationships/hyperlink" Target="http://sendaiuchukan.jp/data/occult/0511merapi-red.gif" TargetMode="External" /><Relationship Id="rId175" Type="http://schemas.openxmlformats.org/officeDocument/2006/relationships/hyperlink" Target="http://sendaiuchukan.jp/data/occult/0412latona.gif" TargetMode="External" /><Relationship Id="rId176" Type="http://schemas.openxmlformats.org/officeDocument/2006/relationships/hyperlink" Target="http://sendaiuchukan.jp/data/occult-e/0212-601.txt" TargetMode="External" /><Relationship Id="rId177" Type="http://schemas.openxmlformats.org/officeDocument/2006/relationships/hyperlink" Target="http://sendaiuchukan.jp/data/occult/1012ludmilla-red.gif" TargetMode="External" /><Relationship Id="rId178" Type="http://schemas.openxmlformats.org/officeDocument/2006/relationships/hyperlink" Target="http://sendaiuchukan.jp/data/occult/1110galilea-red.gif" TargetMode="External" /><Relationship Id="rId179" Type="http://schemas.openxmlformats.org/officeDocument/2006/relationships/hyperlink" Target="http://sendaiuchukan.jp/data/occult/0303intera.gif" TargetMode="External" /><Relationship Id="rId180" Type="http://schemas.openxmlformats.org/officeDocument/2006/relationships/hyperlink" Target="http://sendaiuchukan.jp/data/occult/0803ermi-red.gif" TargetMode="External" /><Relationship Id="rId181" Type="http://schemas.openxmlformats.org/officeDocument/2006/relationships/hyperlink" Target="http://sendaiuchukan.jp/data/occult/0501fringilla-red.gif" TargetMode="External" /><Relationship Id="rId182" Type="http://schemas.openxmlformats.org/officeDocument/2006/relationships/hyperlink" Target="http://sendaiuchukan.jp/data/occult/0112boli.gif" TargetMode="External" /><Relationship Id="rId183" Type="http://schemas.openxmlformats.org/officeDocument/2006/relationships/hyperlink" Target="http://sendaiuchukan.jp/data/occult/0811boli-iota-red.gif" TargetMode="External" /><Relationship Id="rId184" Type="http://schemas.openxmlformats.org/officeDocument/2006/relationships/hyperlink" Target="http://sendaiuchukan.jp/data/occult/1012tjilaki-red.gif" TargetMode="External" /><Relationship Id="rId185" Type="http://schemas.openxmlformats.org/officeDocument/2006/relationships/hyperlink" Target="http://sendaiuchukan.jp/data/occult/1009mande-red.gif" TargetMode="External" /><Relationship Id="rId186" Type="http://schemas.openxmlformats.org/officeDocument/2006/relationships/hyperlink" Target="http://sendaiuchukan.jp/data/occult/0904benda-red.gif" TargetMode="External" /><Relationship Id="rId187" Type="http://schemas.openxmlformats.org/officeDocument/2006/relationships/hyperlink" Target="http://sendaiuchukan.jp/data/occult/0802alag-red.gif" TargetMode="External" /><Relationship Id="rId188" Type="http://schemas.openxmlformats.org/officeDocument/2006/relationships/hyperlink" Target="http://sendaiuchukan.jp/data/occult/0803mocia-red.gif" TargetMode="External" /><Relationship Id="rId189" Type="http://schemas.openxmlformats.org/officeDocument/2006/relationships/hyperlink" Target="http://sendaiuchukan.jp/data/occult-e/199903-748.txt" TargetMode="External" /><Relationship Id="rId190" Type="http://schemas.openxmlformats.org/officeDocument/2006/relationships/hyperlink" Target="http://sendaiuchukan.jp/data/occult/060107simeisa-red.gif" TargetMode="External" /><Relationship Id="rId191" Type="http://schemas.openxmlformats.org/officeDocument/2006/relationships/hyperlink" Target="http://sendaiuchukan.jp/data/occult/0904berber-red.gif" TargetMode="External" /><Relationship Id="rId192" Type="http://schemas.openxmlformats.org/officeDocument/2006/relationships/hyperlink" Target="http://sendaiuchukan.jp/data/occult/0810wladi-red.gif" TargetMode="External" /><Relationship Id="rId193" Type="http://schemas.openxmlformats.org/officeDocument/2006/relationships/hyperlink" Target="http://sendaiuchukan.jp/data/occult/0812burnh-red.gif" TargetMode="External" /><Relationship Id="rId194" Type="http://schemas.openxmlformats.org/officeDocument/2006/relationships/hyperlink" Target="http://sendaiuchukan.jp/data/occult/0812leont-red.gif" TargetMode="External" /><Relationship Id="rId195" Type="http://schemas.openxmlformats.org/officeDocument/2006/relationships/hyperlink" Target="http://sendaiuchukan.jp/data/occult/0709naema-red.gif" TargetMode="External" /><Relationship Id="rId196" Type="http://schemas.openxmlformats.org/officeDocument/2006/relationships/hyperlink" Target="http://sendaiuchukan.jp/data/occult/0601irmin-red.gif" TargetMode="External" /><Relationship Id="rId197" Type="http://schemas.openxmlformats.org/officeDocument/2006/relationships/hyperlink" Target="http://sendaiuchukan.jp/data/occult/0609hohen-red.gif" TargetMode="External" /><Relationship Id="rId198" Type="http://schemas.openxmlformats.org/officeDocument/2006/relationships/hyperlink" Target="http://sendaiuchukan.jp/data/occult/0602hormuth-red.gif" TargetMode="External" /><Relationship Id="rId199" Type="http://schemas.openxmlformats.org/officeDocument/2006/relationships/hyperlink" Target="http://sendaiuchukan.jp/data/occult/0608metcal-red.gif" TargetMode="External" /><Relationship Id="rId200" Type="http://schemas.openxmlformats.org/officeDocument/2006/relationships/hyperlink" Target="http://sendaiuchukan.jp/data/occult/0509tauris-red.gif" TargetMode="External" /><Relationship Id="rId201" Type="http://schemas.openxmlformats.org/officeDocument/2006/relationships/hyperlink" Target="http://sendaiuchukan.jp/data/occult/0511nina-red.gif" TargetMode="External" /><Relationship Id="rId202" Type="http://schemas.openxmlformats.org/officeDocument/2006/relationships/hyperlink" Target="http://sendaiuchukan.jp/data/occult/0411ani.gif" TargetMode="External" /><Relationship Id="rId203" Type="http://schemas.openxmlformats.org/officeDocument/2006/relationships/hyperlink" Target="http://sendaiuchukan.jp/data/occult/0410backlunda.gif" TargetMode="External" /><Relationship Id="rId204" Type="http://schemas.openxmlformats.org/officeDocument/2006/relationships/hyperlink" Target="http://sendaiuchukan.jp/data/occult-e/199901-820.txt" TargetMode="External" /><Relationship Id="rId205" Type="http://schemas.openxmlformats.org/officeDocument/2006/relationships/hyperlink" Target="http://sendaiuchukan.jp/data/occult-e/0007-914.txt" TargetMode="External" /><Relationship Id="rId206" Type="http://schemas.openxmlformats.org/officeDocument/2006/relationships/hyperlink" Target="http://sendaiuchukan.jp/data/occult/0510helio-red.gif" TargetMode="External" /><Relationship Id="rId207" Type="http://schemas.openxmlformats.org/officeDocument/2006/relationships/hyperlink" Target="http://sendaiuchukan.jp/data/occult/0708seelig-red.gif" TargetMode="External" /><Relationship Id="rId208" Type="http://schemas.openxmlformats.org/officeDocument/2006/relationships/hyperlink" Target="http://sendaiuchukan.jp/data/occult/0911rotraut-red.gif" TargetMode="External" /><Relationship Id="rId209" Type="http://schemas.openxmlformats.org/officeDocument/2006/relationships/hyperlink" Target="http://sendaiuchukan.jp/data/occult/1102ulla-red.gif" TargetMode="External" /><Relationship Id="rId210" Type="http://schemas.openxmlformats.org/officeDocument/2006/relationships/hyperlink" Target="http://sendaiuchukan.jp/data/occult/0410palisana.gif" TargetMode="External" /><Relationship Id="rId211" Type="http://schemas.openxmlformats.org/officeDocument/2006/relationships/hyperlink" Target="http://sendaiuchukan.jp/data/occult-e/199804-924.txt" TargetMode="External" /><Relationship Id="rId212" Type="http://schemas.openxmlformats.org/officeDocument/2006/relationships/hyperlink" Target="http://sendaiuchukan.jp/data/occult/0702jovita-red.gif" TargetMode="External" /><Relationship Id="rId213" Type="http://schemas.openxmlformats.org/officeDocument/2006/relationships/hyperlink" Target="http://sendaiuchukan.jp/data/occult-e/0702-924.txt" TargetMode="External" /><Relationship Id="rId214" Type="http://schemas.openxmlformats.org/officeDocument/2006/relationships/hyperlink" Target="http://sendaiuchukan.jp/data/occult/0512freda-red.gif" TargetMode="External" /><Relationship Id="rId215" Type="http://schemas.openxmlformats.org/officeDocument/2006/relationships/hyperlink" Target="http://sendaiuchukan.jp/data/occult/0411ljuba.gif" TargetMode="External" /><Relationship Id="rId216" Type="http://schemas.openxmlformats.org/officeDocument/2006/relationships/hyperlink" Target="http://sendaiuchukan.jp/data/occult/0312alphon.gif" TargetMode="External" /><Relationship Id="rId217" Type="http://schemas.openxmlformats.org/officeDocument/2006/relationships/hyperlink" Target="http://sendaiuchukan.jp/data/occult/0203feodosia.gif" TargetMode="External" /><Relationship Id="rId218" Type="http://schemas.openxmlformats.org/officeDocument/2006/relationships/hyperlink" Target="http://sendaiuchukan.jp/data/occult/0612benja-red.gif" TargetMode="External" /><Relationship Id="rId219" Type="http://schemas.openxmlformats.org/officeDocument/2006/relationships/hyperlink" Target="http://sendaiuchukan.jp/data/occult/0803aralia-red.gif" TargetMode="External" /><Relationship Id="rId220" Type="http://schemas.openxmlformats.org/officeDocument/2006/relationships/hyperlink" Target="http://sendaiuchukan.jp/data/occult/1011freda-red.gif" TargetMode="External" /><Relationship Id="rId221" Type="http://schemas.openxmlformats.org/officeDocument/2006/relationships/hyperlink" Target="http://sendaiuchukan.jp/data/occult/1001hanskya-red.gif" TargetMode="External" /><Relationship Id="rId222" Type="http://schemas.openxmlformats.org/officeDocument/2006/relationships/hyperlink" Target="http://sendaiuchukan.jp/data/occult/1002oda-red.gif" TargetMode="External" /><Relationship Id="rId223" Type="http://schemas.openxmlformats.org/officeDocument/2006/relationships/hyperlink" Target="http://sendaiuchukan.jp/data/occult/1012impri-red.gif" TargetMode="External" /><Relationship Id="rId224" Type="http://schemas.openxmlformats.org/officeDocument/2006/relationships/hyperlink" Target="http://sendaiuchukan.jp/data/occult/0901hakone-red.gif" TargetMode="External" /><Relationship Id="rId225" Type="http://schemas.openxmlformats.org/officeDocument/2006/relationships/hyperlink" Target="http://sendaiuchukan.jp/data/occult/0904bress-red.gif" TargetMode="External" /><Relationship Id="rId226" Type="http://schemas.openxmlformats.org/officeDocument/2006/relationships/hyperlink" Target="http://sendaiuchukan.jp/data/occult/0904hyper-red.gif" TargetMode="External" /><Relationship Id="rId227" Type="http://schemas.openxmlformats.org/officeDocument/2006/relationships/hyperlink" Target="http://sendaiuchukan.jp/data/occult/0802lictor-red.gif" TargetMode="External" /><Relationship Id="rId228" Type="http://schemas.openxmlformats.org/officeDocument/2006/relationships/hyperlink" Target="http://sendaiuchukan.jp/data/occult/0803arabia-red.gif" TargetMode="External" /><Relationship Id="rId229" Type="http://schemas.openxmlformats.org/officeDocument/2006/relationships/hyperlink" Target="http://sendaiuchukan.jp/data/occult/0805arosa-red.gif" TargetMode="External" /><Relationship Id="rId230" Type="http://schemas.openxmlformats.org/officeDocument/2006/relationships/hyperlink" Target="http://sendaiuchukan.jp/data/occult/0608latvia-red.gif" TargetMode="External" /><Relationship Id="rId231" Type="http://schemas.openxmlformats.org/officeDocument/2006/relationships/hyperlink" Target="http://sendaiuchukan.jp/data/occult-e/0401-1329.txt" TargetMode="External" /><Relationship Id="rId232" Type="http://schemas.openxmlformats.org/officeDocument/2006/relationships/hyperlink" Target="http://sendaiuchukan.jp/data/occult/0404luthera.gif" TargetMode="External" /><Relationship Id="rId233" Type="http://schemas.openxmlformats.org/officeDocument/2006/relationships/hyperlink" Target="http://sendaiuchukan.jp/data/occult/0311vassar.gif" TargetMode="External" /><Relationship Id="rId234" Type="http://schemas.openxmlformats.org/officeDocument/2006/relationships/hyperlink" Target="http://sendaiuchukan.jp/data/occult-e/0002-1114.txt" TargetMode="External" /><Relationship Id="rId235" Type="http://schemas.openxmlformats.org/officeDocument/2006/relationships/hyperlink" Target="http://sendaiuchukan.jp/data/occult/1102gariba-red.gif" TargetMode="External" /><Relationship Id="rId236" Type="http://schemas.openxmlformats.org/officeDocument/2006/relationships/hyperlink" Target="http://sendaiuchukan.jp/data/occult/1001knier-red.gif" TargetMode="External" /><Relationship Id="rId237" Type="http://schemas.openxmlformats.org/officeDocument/2006/relationships/hyperlink" Target="http://sendaiuchukan.jp/data/occult/0901union-red.gif" TargetMode="External" /><Relationship Id="rId238" Type="http://schemas.openxmlformats.org/officeDocument/2006/relationships/hyperlink" Target="http://sendaiuchukan.jp/data/occult/0910ita-red.gif" TargetMode="External" /><Relationship Id="rId239" Type="http://schemas.openxmlformats.org/officeDocument/2006/relationships/hyperlink" Target="http://sendaiuchukan.jp/data/occult/0904radek-red.gif" TargetMode="External" /><Relationship Id="rId240" Type="http://schemas.openxmlformats.org/officeDocument/2006/relationships/hyperlink" Target="http://sendaiuchukan.jp/data/occult/0802saint-red.gif" TargetMode="External" /><Relationship Id="rId241" Type="http://schemas.openxmlformats.org/officeDocument/2006/relationships/hyperlink" Target="http://sendaiuchukan.jp/data/occult/0705deipho-red-w.gif" TargetMode="External" /><Relationship Id="rId242" Type="http://schemas.openxmlformats.org/officeDocument/2006/relationships/hyperlink" Target="http://sendaiuchukan.jp/data/occult/0512hopmann-red.gif" TargetMode="External" /><Relationship Id="rId243" Type="http://schemas.openxmlformats.org/officeDocument/2006/relationships/hyperlink" Target="http://sendaiuchukan.jp/data/occult/0204shaposh.gif" TargetMode="External" /><Relationship Id="rId244" Type="http://schemas.openxmlformats.org/officeDocument/2006/relationships/hyperlink" Target="http://sendaiuchukan.jp/data/occult/0212tethys.gif" TargetMode="External" /><Relationship Id="rId245" Type="http://schemas.openxmlformats.org/officeDocument/2006/relationships/hyperlink" Target="http://sendaiuchukan.jp/data/occult/0611linus-red.gif" TargetMode="External" /><Relationship Id="rId246" Type="http://schemas.openxmlformats.org/officeDocument/2006/relationships/hyperlink" Target="http://sendaiuchukan.jp/data/occult/0801jena-set-red.gif" TargetMode="External" /><Relationship Id="rId247" Type="http://schemas.openxmlformats.org/officeDocument/2006/relationships/hyperlink" Target="http://sendaiuchukan.jp/data/occult/1111-1988AK-red.gif" TargetMode="External" /><Relationship Id="rId248" Type="http://schemas.openxmlformats.org/officeDocument/2006/relationships/hyperlink" Target="http://sendaiuchukan.jp/data/occult/111126mande-red.gif" TargetMode="External" /><Relationship Id="rId249" Type="http://schemas.openxmlformats.org/officeDocument/2006/relationships/hyperlink" Target="http://sendaiuchukan.jp/data/occult/111208lotis-red.gif" TargetMode="External" /><Relationship Id="rId250" Type="http://schemas.openxmlformats.org/officeDocument/2006/relationships/hyperlink" Target="http://sendaiuchukan.jp/data/occult/111211bianca-red.gif" TargetMode="External" /><Relationship Id="rId251" Type="http://schemas.openxmlformats.org/officeDocument/2006/relationships/hyperlink" Target="http://sendaiuchukan.jp/data/occult/111212pamela-red.gif" TargetMode="External" /><Relationship Id="rId252" Type="http://schemas.openxmlformats.org/officeDocument/2006/relationships/hyperlink" Target="http://www.asteroidoccultation.com/observations/Results/Data2011/20111216_AlexandraProfile.gif" TargetMode="External" /><Relationship Id="rId253" Type="http://schemas.openxmlformats.org/officeDocument/2006/relationships/hyperlink" Target="http://sendaiuchukan.jp/data/occult/1112svea-red.gif" TargetMode="External" /><Relationship Id="rId254" Type="http://schemas.openxmlformats.org/officeDocument/2006/relationships/hyperlink" Target="http://sendaiuchukan.jp/data/occult/1112sapien-red.gif" TargetMode="External" /><Relationship Id="rId255" Type="http://schemas.openxmlformats.org/officeDocument/2006/relationships/hyperlink" Target="http://sendaiuchukan.jp/data/occult/1201erminia-red.gif" TargetMode="External" /><Relationship Id="rId256" Type="http://schemas.openxmlformats.org/officeDocument/2006/relationships/hyperlink" Target="http://sendaiuchukan.jp/data/occult/1201pretoria-red.gif" TargetMode="External" /><Relationship Id="rId257" Type="http://schemas.openxmlformats.org/officeDocument/2006/relationships/hyperlink" Target="http://sendaiuchukan.jp/data/occult/1201zelinda-red.gif" TargetMode="External" /><Relationship Id="rId258" Type="http://schemas.openxmlformats.org/officeDocument/2006/relationships/hyperlink" Target="http://sendaiuchukan.jp/data/occult/1201pompeja-red.gif" TargetMode="External" /><Relationship Id="rId259" Type="http://schemas.openxmlformats.org/officeDocument/2006/relationships/hyperlink" Target="http://sendaiuchukan.jp/data/occult/1201daphne-red.gif" TargetMode="External" /><Relationship Id="rId260" Type="http://schemas.openxmlformats.org/officeDocument/2006/relationships/hyperlink" Target="http://sendaiuchukan.jp/data/occult/1201dudu-red.gif" TargetMode="External" /><Relationship Id="rId261" Type="http://schemas.openxmlformats.org/officeDocument/2006/relationships/hyperlink" Target="http://sendaiuchukan.jp/data/occult/1201aline-red.gif" TargetMode="External" /><Relationship Id="rId262" Type="http://schemas.openxmlformats.org/officeDocument/2006/relationships/hyperlink" Target="http://www.euraster.net/results/2003/20030826-Bertholda-cbf.gif" TargetMode="External" /><Relationship Id="rId263" Type="http://schemas.openxmlformats.org/officeDocument/2006/relationships/hyperlink" Target="http://sendaiuchukan.jp/data/occult/1201aline-red-e.gif" TargetMode="External" /><Relationship Id="rId264" Type="http://schemas.openxmlformats.org/officeDocument/2006/relationships/hyperlink" Target="http://sendaiuchukan.jp/data/occult/1201nikko-red.gif" TargetMode="External" /><Relationship Id="rId265" Type="http://schemas.openxmlformats.org/officeDocument/2006/relationships/hyperlink" Target="http://sendaiuchukan.jp/data/occult/1202pompeja-red.gif" TargetMode="External" /><Relationship Id="rId266" Type="http://schemas.openxmlformats.org/officeDocument/2006/relationships/hyperlink" Target="http://sendaiuchukan.jp/data/occult/1202alstede-red.gif" TargetMode="External" /><Relationship Id="rId267" Type="http://schemas.openxmlformats.org/officeDocument/2006/relationships/hyperlink" Target="http://sendaiuchukan.jp/data/occult/1202massin-red.gif" TargetMode="External" /><Relationship Id="rId268" Type="http://schemas.openxmlformats.org/officeDocument/2006/relationships/hyperlink" Target="http://sendaiuchukan.jp/data/occult/1202irma-red.gif" TargetMode="External" /><Relationship Id="rId269" Type="http://schemas.openxmlformats.org/officeDocument/2006/relationships/hyperlink" Target="http://www.youtube.com/watch?v=3CU2Ozwpp-c" TargetMode="External" /><Relationship Id="rId270" Type="http://schemas.openxmlformats.org/officeDocument/2006/relationships/hyperlink" Target="http://www.youtube.com/watch?v=oFSAXEEiuZI&amp;context=C327fe48ADOEgsToPDskKv7t6BqJrYyMY3Hs4YpKGP" TargetMode="External" /><Relationship Id="rId271" Type="http://schemas.openxmlformats.org/officeDocument/2006/relationships/hyperlink" Target="http://www.youtube.com/watch?v=ME9Dywzg7OI&amp;list=UUt7wQZ9u-9RfVtBJV_K3CSQ&amp;index=1&amp;feature=plcp" TargetMode="External" /><Relationship Id="rId272" Type="http://schemas.openxmlformats.org/officeDocument/2006/relationships/hyperlink" Target="http://www.youtube.com/watch?v=SlQr4smX_Lg" TargetMode="External" /><Relationship Id="rId273" Type="http://schemas.openxmlformats.org/officeDocument/2006/relationships/hyperlink" Target="http://divulgazione.uai.it/index.php/Osservazione_Asteroidi_Italia" TargetMode="External" /><Relationship Id="rId274" Type="http://schemas.openxmlformats.org/officeDocument/2006/relationships/hyperlink" Target="http://www.youtube.com/watch?v=nZCt-nB7A3Y" TargetMode="External" /><Relationship Id="rId275" Type="http://schemas.openxmlformats.org/officeDocument/2006/relationships/hyperlink" Target="http://www.youtube.com/watch?v=1kuCcD9gilw&amp;context=C327fe48ADOEgsToPDskKv7t6BqJrYyMY3Hs4YpKGP" TargetMode="External" /><Relationship Id="rId276" Type="http://schemas.openxmlformats.org/officeDocument/2006/relationships/hyperlink" Target="http://www.youtube.com/watch?v=djV3xhm33k0&amp;context=C4874255ADvjVQa1PpcFPLFnHD59UOWJxjlb7azvY-YrCgRW-a84k" TargetMode="External" /><Relationship Id="rId277" Type="http://schemas.openxmlformats.org/officeDocument/2006/relationships/hyperlink" Target="http://sendaiuchukan.jp/data/occult/1203hippo-red.gif" TargetMode="External" /><Relationship Id="rId278" Type="http://schemas.openxmlformats.org/officeDocument/2006/relationships/hyperlink" Target="http://sendaiuchukan.jp/data/occult/1203frede-red.gif" TargetMode="External" /><Relationship Id="rId279" Type="http://schemas.openxmlformats.org/officeDocument/2006/relationships/hyperlink" Target="http://sendaiuchukan.jp/data/occult/1204gyldenia-red.gif" TargetMode="External" /><Relationship Id="rId280" Type="http://schemas.openxmlformats.org/officeDocument/2006/relationships/hyperlink" Target="http://sendaiuchukan.jp/data/occult/1204merxia-red.gif" TargetMode="External" /><Relationship Id="rId281" Type="http://schemas.openxmlformats.org/officeDocument/2006/relationships/hyperlink" Target="http://www.asteroidoccultation.com/observations/Results/Reviewed/Data2012/20120409_Massalia_ISAM_Model1.png" TargetMode="External" /><Relationship Id="rId282" Type="http://schemas.openxmlformats.org/officeDocument/2006/relationships/hyperlink" Target="http://www.asteroidoccultation.com/observations/Results/Reviewed/Data2012/20120321_Ausonia_ISAM_Model1.png" TargetMode="External" /><Relationship Id="rId283" Type="http://schemas.openxmlformats.org/officeDocument/2006/relationships/hyperlink" Target="http://sendaiuchukan.jp/data/occult/1204clementina-red.gif" TargetMode="External" /><Relationship Id="rId284" Type="http://schemas.openxmlformats.org/officeDocument/2006/relationships/hyperlink" Target="http://sendaiuchukan.jp/data/occult/1204bruch-red.gif" TargetMode="External" /><Relationship Id="rId285" Type="http://schemas.openxmlformats.org/officeDocument/2006/relationships/hyperlink" Target="http://sendaiuchukan.jp/data/occult/1204klytaem-red.gif" TargetMode="External" /><Relationship Id="rId286" Type="http://schemas.openxmlformats.org/officeDocument/2006/relationships/hyperlink" Target="http://sendaiuchukan.jp/data/occult/1205alauda-red.gif" TargetMode="External" /><Relationship Id="rId287" Type="http://schemas.openxmlformats.org/officeDocument/2006/relationships/hyperlink" Target="http://sendaiuchukan.jp/data/occult/1208arsinoe-red.gif" TargetMode="External" /><Relationship Id="rId288" Type="http://schemas.openxmlformats.org/officeDocument/2006/relationships/hyperlink" Target="http://www.youtube.com/watch?v=rkdJ-eKsfMQ" TargetMode="External" /><Relationship Id="rId289" Type="http://schemas.openxmlformats.org/officeDocument/2006/relationships/hyperlink" Target="http://sendaiuchukan.jp/data/occult/1210io-red.gif" TargetMode="External" /><Relationship Id="rId290" Type="http://schemas.openxmlformats.org/officeDocument/2006/relationships/hyperlink" Target="http://sendaiuchukan.jp/data/occult/1210aaltje-red.gif" TargetMode="External" /><Relationship Id="rId291" Type="http://schemas.openxmlformats.org/officeDocument/2006/relationships/hyperlink" Target="http://sendaiuchukan.jp/data/occult/1210io-ishida.wmv" TargetMode="External" /><Relationship Id="rId292" Type="http://schemas.openxmlformats.org/officeDocument/2006/relationships/hyperlink" Target="http://sendaiuchukan.jp/data/occult/1211ariadne-red.gif" TargetMode="External" /><Relationship Id="rId293" Type="http://schemas.openxmlformats.org/officeDocument/2006/relationships/hyperlink" Target="http://sendaiuchukan.jp/data/occult/1212repsolda-red.gif" TargetMode="External" /><Relationship Id="rId294" Type="http://schemas.openxmlformats.org/officeDocument/2006/relationships/hyperlink" Target="http://sendaiuchukan.jp/data/occult/1212wallia-red.gif" TargetMode="External" /><Relationship Id="rId295" Type="http://schemas.openxmlformats.org/officeDocument/2006/relationships/hyperlink" Target="http://www.youtube.com/watch?v=0ck56fIAAVA&amp;feature=youtu.be" TargetMode="External" /><Relationship Id="rId296" Type="http://schemas.openxmlformats.org/officeDocument/2006/relationships/hyperlink" Target="http://sendaiuchukan.jp/data/occult/1301herrick-red.gif" TargetMode="External" /><Relationship Id="rId297" Type="http://schemas.openxmlformats.org/officeDocument/2006/relationships/hyperlink" Target="http://sendaiuchukan.jp/data/occult/1301varuna-red.gif" TargetMode="External" /><Relationship Id="rId298" Type="http://schemas.openxmlformats.org/officeDocument/2006/relationships/hyperlink" Target="http://sendaiuchukan.jp/data/occult/varuna_130108_kanata2.wmv" TargetMode="External" /><Relationship Id="rId299" Type="http://schemas.openxmlformats.org/officeDocument/2006/relationships/hyperlink" Target="http://sendaiuchukan.jp/data/occult/1301iolanda-red.gif" TargetMode="External" /><Relationship Id="rId300" Type="http://schemas.openxmlformats.org/officeDocument/2006/relationships/hyperlink" Target="http://sendaiuchukan.jp/data/occult/1302wratis-red.gif" TargetMode="External" /><Relationship Id="rId301" Type="http://schemas.openxmlformats.org/officeDocument/2006/relationships/hyperlink" Target="http://sendaiuchukan.jp/data/occult/1302komppa-red.gif" TargetMode="External" /><Relationship Id="rId302" Type="http://schemas.openxmlformats.org/officeDocument/2006/relationships/hyperlink" Target="http://sendaiuchukan.jp/data/occult/1303italia-red.gif" TargetMode="External" /><Relationship Id="rId303" Type="http://schemas.openxmlformats.org/officeDocument/2006/relationships/hyperlink" Target="http://www.asteroidoccultation.com/observations" TargetMode="External" /><Relationship Id="rId304" Type="http://schemas.openxmlformats.org/officeDocument/2006/relationships/hyperlink" Target="http://sendaiuchukan.jp/data/occult/0506elpis-red.gif" TargetMode="External" /><Relationship Id="rId305" Type="http://schemas.openxmlformats.org/officeDocument/2006/relationships/hyperlink" Target="http://sendaiuchukan.jp/data/occult/1101minerva-red.gif" TargetMode="External" /><Relationship Id="rId306" Type="http://schemas.openxmlformats.org/officeDocument/2006/relationships/hyperlink" Target="http://sendaiuchukan.jp/data/occult/0603simeisa-red.gif" TargetMode="External" /><Relationship Id="rId307" Type="http://schemas.openxmlformats.org/officeDocument/2006/relationships/hyperlink" Target="http://sendaiuchukan.jp/data/occult/0602palisana-red.gif" TargetMode="External" /><Relationship Id="rId308" Type="http://schemas.openxmlformats.org/officeDocument/2006/relationships/hyperlink" Target="http://sendaiuchukan.jp/data/occult/1210massalia-red.gif" TargetMode="External" /><Relationship Id="rId309" Type="http://schemas.openxmlformats.org/officeDocument/2006/relationships/hyperlink" Target="http://sendaiuchukan.jp/data/occult/1303simeisa-red.gif" TargetMode="External" /><Relationship Id="rId310" Type="http://schemas.openxmlformats.org/officeDocument/2006/relationships/hyperlink" Target="http://sendaiuchukan.jp/data/occult/1303brixia-red.gif" TargetMode="External" /><Relationship Id="rId311" Type="http://schemas.openxmlformats.org/officeDocument/2006/relationships/hyperlink" Target="http://sendaiuchukan.jp/data/occult/1303pariana-red.gif" TargetMode="External" /><Relationship Id="rId312" Type="http://schemas.openxmlformats.org/officeDocument/2006/relationships/hyperlink" Target="http://sendaiuchukan.jp/data/occult/1305garibaldi-red.gif" TargetMode="External" /><Relationship Id="rId313" Type="http://schemas.openxmlformats.org/officeDocument/2006/relationships/hyperlink" Target="http://sendaiuchukan.jp/data/occult/1305vundtia-red.gif" TargetMode="External" /><Relationship Id="rId314" Type="http://schemas.openxmlformats.org/officeDocument/2006/relationships/hyperlink" Target="http://sendaiuchukan.jp/data/occult/1308hoshino-red.gif" TargetMode="External" /><Relationship Id="rId315" Type="http://schemas.openxmlformats.org/officeDocument/2006/relationships/hyperlink" Target="http://sendaiuchukan.jp/data/occult/1308sirona-red.gif" TargetMode="External" /><Relationship Id="rId316" Type="http://schemas.openxmlformats.org/officeDocument/2006/relationships/hyperlink" Target="http://sendaiuchukan.jp/data/occult/1308chaka-red.gif" TargetMode="External" /><Relationship Id="rId317" Type="http://schemas.openxmlformats.org/officeDocument/2006/relationships/hyperlink" Target="http://sendaiuchukan.jp/data/occult/1311america-red.gif" TargetMode="External" /><Relationship Id="rId318" Type="http://schemas.openxmlformats.org/officeDocument/2006/relationships/hyperlink" Target="http://www.youtube.com/watch?v=NPOgEUb0Xn0" TargetMode="External" /><Relationship Id="rId319" Type="http://schemas.openxmlformats.org/officeDocument/2006/relationships/hyperlink" Target="http://sendaiuchukan.jp/data/occult/1311berbericia-red.gif" TargetMode="External" /><Relationship Id="rId320" Type="http://schemas.openxmlformats.org/officeDocument/2006/relationships/hyperlink" Target="http://sendaiuchukan.jp/data/occult/1311patien-red.gif" TargetMode="External" /><Relationship Id="rId321" Type="http://schemas.openxmlformats.org/officeDocument/2006/relationships/hyperlink" Target="http://sendaiuchukan.jp/data/occult/1311erigone-red.gif" TargetMode="External" /><Relationship Id="rId322" Type="http://schemas.openxmlformats.org/officeDocument/2006/relationships/hyperlink" Target="http://sendaiuchukan.jp/data/occult/1311marconia-red.gif" TargetMode="External" /><Relationship Id="rId323" Type="http://schemas.openxmlformats.org/officeDocument/2006/relationships/hyperlink" Target="http://sendaiuchukan.jp/data/occult/1312union-red.gif" TargetMode="External" /><Relationship Id="rId324" Type="http://schemas.openxmlformats.org/officeDocument/2006/relationships/hyperlink" Target="http://sendaiuchukan.jp/data/occult/1312marianna-red.gif" TargetMode="External" /><Relationship Id="rId325" Type="http://schemas.openxmlformats.org/officeDocument/2006/relationships/hyperlink" Target="http://sendaiuchukan.jp/data/occult/1312naantali-red.gif" TargetMode="External" /><Relationship Id="rId326" Type="http://schemas.openxmlformats.org/officeDocument/2006/relationships/hyperlink" Target="http://sendaiuchukan.jp/data/occult/1312lumen-red.gif" TargetMode="External" /><Relationship Id="rId327" Type="http://schemas.openxmlformats.org/officeDocument/2006/relationships/hyperlink" Target="http://sendaiuchukan.jp/data/occult/1401asia-red.gif" TargetMode="External" /><Relationship Id="rId328" Type="http://schemas.openxmlformats.org/officeDocument/2006/relationships/hyperlink" Target="http://sendaiuchukan.jp/data/occult/1401gunila-red.gif" TargetMode="External" /><Relationship Id="rId329" Type="http://schemas.openxmlformats.org/officeDocument/2006/relationships/hyperlink" Target="http://sendaiuchukan.jp/data/occult/1401ismene-red.gif" TargetMode="External" /><Relationship Id="rId330" Type="http://schemas.openxmlformats.org/officeDocument/2006/relationships/hyperlink" Target="http://sendaiuchukan.jp/data/occult/1401meliboea-red.gif" TargetMode="External" /><Relationship Id="rId331" Type="http://schemas.openxmlformats.org/officeDocument/2006/relationships/hyperlink" Target="http://sendaiuchukan.jp/data/occult/1402cantabia-red.gif" TargetMode="External" /><Relationship Id="rId332" Type="http://schemas.openxmlformats.org/officeDocument/2006/relationships/hyperlink" Target="http://sendaiuchukan.jp/data/occult/1204hektor-red.gif" TargetMode="External" /><Relationship Id="rId333" Type="http://schemas.openxmlformats.org/officeDocument/2006/relationships/hyperlink" Target="http://apod.nasa.gov/apod/ap090325.html" TargetMode="External" /><Relationship Id="rId334" Type="http://schemas.openxmlformats.org/officeDocument/2006/relationships/hyperlink" Target="http://sendaiuchukan.jp/data/occult/1403chaldaea-red.gif" TargetMode="External" /><Relationship Id="rId335" Type="http://schemas.openxmlformats.org/officeDocument/2006/relationships/hyperlink" Target="http://www.youtube.com/watch?v=faulQPzsO4E&amp;feature=youtu.be" TargetMode="External" /><Relationship Id="rId336" Type="http://schemas.openxmlformats.org/officeDocument/2006/relationships/hyperlink" Target="http://sendaiuchukan.jp/data/occult/1403vanth-red.gif" TargetMode="External" /><Relationship Id="rId337" Type="http://schemas.openxmlformats.org/officeDocument/2006/relationships/hyperlink" Target="http://sendaiuchukan.jp/data/occult/1403pauly-red.gif" TargetMode="External" /><Relationship Id="rId338" Type="http://schemas.openxmlformats.org/officeDocument/2006/relationships/hyperlink" Target="http://sendaiuchukan.jp/data/occult/1403berber-red.gif" TargetMode="External" /><Relationship Id="rId339" Type="http://schemas.openxmlformats.org/officeDocument/2006/relationships/hyperlink" Target="http://sendaiuchukan.jp/data/occult/1406teucer-red.gif" TargetMode="External" /><Relationship Id="rId340" Type="http://schemas.openxmlformats.org/officeDocument/2006/relationships/hyperlink" Target="http://sendaiuchukan.jp/data/occult/1407valeria-red.gif" TargetMode="External" /><Relationship Id="rId341" Type="http://schemas.openxmlformats.org/officeDocument/2006/relationships/hyperlink" Target="http://sendaiuchukan.jp/data/occult/1408tisiph-red.gif" TargetMode="External" /><Relationship Id="rId342" Type="http://schemas.openxmlformats.org/officeDocument/2006/relationships/hyperlink" Target="http://sendaiuchukan.jp/data/occult/1409johanna-red.gif" TargetMode="External" /><Relationship Id="rId343" Type="http://schemas.openxmlformats.org/officeDocument/2006/relationships/hyperlink" Target="http://sendaiuchukan.jp/data/occult/1410athamantis-red.gif" TargetMode="External" /><Relationship Id="rId344" Type="http://schemas.openxmlformats.org/officeDocument/2006/relationships/hyperlink" Target="http://sendaiuchukan.jp/data/occult/1410winches-red.gif" TargetMode="External" /><Relationship Id="rId345" Type="http://schemas.openxmlformats.org/officeDocument/2006/relationships/hyperlink" Target="http://sendaiuchukan.jp/data/occult/1410halleria-red.gif" TargetMode="External" /><Relationship Id="rId346" Type="http://schemas.openxmlformats.org/officeDocument/2006/relationships/hyperlink" Target="http://sendaiuchukan.jp/data/occult/1411eleutheria-red.gif" TargetMode="External" /><Relationship Id="rId347" Type="http://schemas.openxmlformats.org/officeDocument/2006/relationships/hyperlink" Target="http://sendaiuchukan.jp/data/occult/1411-2003AZ84-red.gif" TargetMode="External" /><Relationship Id="rId348" Type="http://schemas.openxmlformats.org/officeDocument/2006/relationships/hyperlink" Target="http://sendaiuchukan.jp/data/occult/1411pierre-red.gif" TargetMode="External" /><Relationship Id="rId349" Type="http://schemas.openxmlformats.org/officeDocument/2006/relationships/hyperlink" Target="http://sendaiuchukan.jp/data/occult/1410sirona-red.gif" TargetMode="External" /><Relationship Id="rId350" Type="http://schemas.openxmlformats.org/officeDocument/2006/relationships/hyperlink" Target="http://sendaiuchukan.jp/data/occult/1411hekatostos-red.gif" TargetMode="External" /><Relationship Id="rId351" Type="http://schemas.openxmlformats.org/officeDocument/2006/relationships/hyperlink" Target="http://sendaiuchukan.jp/data/occult/1412patria-red.gif" TargetMode="External" /><Relationship Id="rId352" Type="http://schemas.openxmlformats.org/officeDocument/2006/relationships/hyperlink" Target="http://sendaiuchukan.jp/data/occult/1412alkeste-red.gif" TargetMode="External" /><Relationship Id="rId353" Type="http://schemas.openxmlformats.org/officeDocument/2006/relationships/hyperlink" Target="http://sendaiuchukan.jp/data/occult/1501prudentia-red.gif" TargetMode="External" /><Relationship Id="rId354" Type="http://schemas.openxmlformats.org/officeDocument/2006/relationships/hyperlink" Target="http://sendaiuchukan.jp/data/occult/1501erika-red.gif" TargetMode="External" /><Relationship Id="rId355" Type="http://schemas.openxmlformats.org/officeDocument/2006/relationships/hyperlink" Target="http://sendaiuchukan.jp/data/occult/1501marlene-red.gif" TargetMode="External" /><Relationship Id="rId356" Type="http://schemas.openxmlformats.org/officeDocument/2006/relationships/hyperlink" Target="http://sendaiuchukan.jp/data/occult/1501bertha-red.gif" TargetMode="External" /><Relationship Id="rId357" Type="http://schemas.openxmlformats.org/officeDocument/2006/relationships/hyperlink" Target="http://sendaiuchukan.jp/data/occult/1501iduna-red.gif" TargetMode="External" /><Relationship Id="rId358" Type="http://schemas.openxmlformats.org/officeDocument/2006/relationships/hyperlink" Target="http://sendaiuchukan.jp/data/occult/1502arne-red.gif" TargetMode="External" /><Relationship Id="rId359" Type="http://schemas.openxmlformats.org/officeDocument/2006/relationships/hyperlink" Target="http://sendaiuchukan.jp/data/occult/1502iduna-red.gif" TargetMode="External" /><Relationship Id="rId360" Type="http://schemas.openxmlformats.org/officeDocument/2006/relationships/hyperlink" Target="https://www.youtube.com/watch?v=FII3LvonT3I" TargetMode="External" /><Relationship Id="rId361" Type="http://schemas.openxmlformats.org/officeDocument/2006/relationships/hyperlink" Target="http://sendaiuchukan.jp/data/occult/1501liberatrix-red.gif" TargetMode="External" /><Relationship Id="rId362" Type="http://schemas.openxmlformats.org/officeDocument/2006/relationships/hyperlink" Target="http://sendaiuchukan.jp/data/occult/1503-1999JZ78-red.gif" TargetMode="External" /><Relationship Id="rId363" Type="http://schemas.openxmlformats.org/officeDocument/2006/relationships/hyperlink" Target="http://sendaiuchukan.jp/data/occult/1504herculina-red.gif" TargetMode="External" /><Relationship Id="rId364" Type="http://schemas.openxmlformats.org/officeDocument/2006/relationships/hyperlink" Target="http://sendaiuchukan.jp/data/occult/1505gyptis-red.gif" TargetMode="External" /><Relationship Id="rId365" Type="http://schemas.openxmlformats.org/officeDocument/2006/relationships/hyperlink" Target="http://sendaiuchukan.jp/data/occult/1505gyptis-red.gif" TargetMode="External" /><Relationship Id="rId366" Type="http://schemas.openxmlformats.org/officeDocument/2006/relationships/hyperlink" Target="http://sendaiuchukan.jp/data/occult/1505baptis-red.gif" TargetMode="External" /><Relationship Id="rId367" Type="http://schemas.openxmlformats.org/officeDocument/2006/relationships/hyperlink" Target="http://sendaiuchukan.jp/data/occult/1507nemausa-red.gif" TargetMode="External" /><Relationship Id="rId368" Type="http://schemas.openxmlformats.org/officeDocument/2006/relationships/hyperlink" Target="http://sendaiuchukan.jp/data/occult/1509echo-red.gif" TargetMode="External" /><Relationship Id="rId369" Type="http://schemas.openxmlformats.org/officeDocument/2006/relationships/hyperlink" Target="http://sendaiuchukan.jp/data/occult/1510atalante-red.gif" TargetMode="External" /><Relationship Id="rId370" Type="http://schemas.openxmlformats.org/officeDocument/2006/relationships/hyperlink" Target="http://sendaiuchukan.jp/data/occult/1510adelinda-red.gif" TargetMode="External" /><Relationship Id="rId371" Type="http://schemas.openxmlformats.org/officeDocument/2006/relationships/hyperlink" Target="http://sendaiuchukan.jp/data/occult/1511fredegundis-red.gif" TargetMode="External" /><Relationship Id="rId372" Type="http://schemas.openxmlformats.org/officeDocument/2006/relationships/hyperlink" Target="http://sendaiuchukan.jp/data/occult/1511vinifera-red.gif" TargetMode="External" /><Relationship Id="rId373" Type="http://schemas.openxmlformats.org/officeDocument/2006/relationships/hyperlink" Target="http://sendaiuchukan.jp/data/occult/1510mars-red.gif" TargetMode="External" /><Relationship Id="rId374" Type="http://schemas.openxmlformats.org/officeDocument/2006/relationships/hyperlink" Target="http://sendaiuchukan.jp/data/occult/1512feodosia-red.gif" TargetMode="External" /><Relationship Id="rId375" Type="http://schemas.openxmlformats.org/officeDocument/2006/relationships/hyperlink" Target="http://sendaiuchukan.jp/data/occult/1512hesburgh-red.gif" TargetMode="External" /><Relationship Id="rId376" Type="http://schemas.openxmlformats.org/officeDocument/2006/relationships/hyperlink" Target="http://sendaiuchukan.jp/data/occult/1512zelinda-red.gif" TargetMode="External" /><Relationship Id="rId377" Type="http://schemas.openxmlformats.org/officeDocument/2006/relationships/hyperlink" Target="http://sendaiuchukan.jp/data/occult/1601winchester-red.gif" TargetMode="External" /><Relationship Id="rId378" Type="http://schemas.openxmlformats.org/officeDocument/2006/relationships/hyperlink" Target="http://sendaiuchukan.jp/data/occult/1601bettina-red.gif" TargetMode="External" /><Relationship Id="rId379" Type="http://schemas.openxmlformats.org/officeDocument/2006/relationships/hyperlink" Target="http://sendaiuchukan.jp/data/occult/1601deiphobus-red.gif" TargetMode="External" /><Relationship Id="rId380" Type="http://schemas.openxmlformats.org/officeDocument/2006/relationships/hyperlink" Target="http://sendaiuchukan.jp/data/occult/1602ampella-red.gif" TargetMode="External" /><Relationship Id="rId381" Type="http://schemas.openxmlformats.org/officeDocument/2006/relationships/hyperlink" Target="http://sendaiuchukan.jp/data/occult/1602theobalda-red.gif" TargetMode="External" /><Relationship Id="rId382" Type="http://schemas.openxmlformats.org/officeDocument/2006/relationships/hyperlink" Target="http://sendaiuchukan.jp/data/occult/1602libussa-red.gif" TargetMode="External" /><Relationship Id="rId383" Type="http://schemas.openxmlformats.org/officeDocument/2006/relationships/hyperlink" Target="http://sendaiuchukan.jp/data/occult/1602desiderata-red.gif" TargetMode="External" /><Relationship Id="rId384" Type="http://schemas.openxmlformats.org/officeDocument/2006/relationships/hyperlink" Target="http://sendaiuchukan.jp/data/occult/1603winchester-red.gif" TargetMode="External" /><Relationship Id="rId385" Type="http://schemas.openxmlformats.org/officeDocument/2006/relationships/hyperlink" Target="http://sendaiuchukan.jp/data/occult/1603erda-red.gif" TargetMode="External" /><Relationship Id="rId386" Type="http://schemas.openxmlformats.org/officeDocument/2006/relationships/hyperlink" Target="http://sendaiuchukan.jp/data/occult/1603pariana-red.gif" TargetMode="External" /><Relationship Id="rId387" Type="http://schemas.openxmlformats.org/officeDocument/2006/relationships/hyperlink" Target="http://sendaiuchukan.jp/data/occult/1604winchester-red.gif" TargetMode="External" /><Relationship Id="rId388" Type="http://schemas.openxmlformats.org/officeDocument/2006/relationships/hyperlink" Target="http://sendaiuchukan.jp/data/occult/1604tauntonia-red.gif" TargetMode="External" /><Relationship Id="rId389" Type="http://schemas.openxmlformats.org/officeDocument/2006/relationships/hyperlink" Target="http://sendaiuchukan.jp/data/occult/1605cucula-red.gif" TargetMode="External" /><Relationship Id="rId390" Type="http://schemas.openxmlformats.org/officeDocument/2006/relationships/hyperlink" Target="http://sendaiuchukan.jp/data/occult/1605achilles-red.gif" TargetMode="External" /><Relationship Id="rId391" Type="http://schemas.openxmlformats.org/officeDocument/2006/relationships/hyperlink" Target="http://sendaiuchukan.jp/data/occult/1605virginia-red.gif" TargetMode="External" /><Relationship Id="rId392" Type="http://schemas.openxmlformats.org/officeDocument/2006/relationships/hyperlink" Target="http://sendaiuchukan.jp/data/occult/1607xenia-red.gif" TargetMode="External" /><Relationship Id="rId393" Type="http://schemas.openxmlformats.org/officeDocument/2006/relationships/hyperlink" Target="http://sendaiuchukan.jp/data/occult/1607titan-red.gif" TargetMode="External" /><Relationship Id="rId394" Type="http://schemas.openxmlformats.org/officeDocument/2006/relationships/hyperlink" Target="http://sendaiuchukan.jp/data/occult/1608lictoria-red.gif" TargetMode="External" /><Relationship Id="rId395" Type="http://schemas.openxmlformats.org/officeDocument/2006/relationships/hyperlink" Target="http://sendaiuchukan.jp/data/occult/1610gunlod-red.gif" TargetMode="External" /><Relationship Id="rId396" Type="http://schemas.openxmlformats.org/officeDocument/2006/relationships/hyperlink" Target="http://sendaiuchukan.jp/data/occult/1610anacostia-red.gif" TargetMode="External" /><Relationship Id="rId397" Type="http://schemas.openxmlformats.org/officeDocument/2006/relationships/hyperlink" Target="http://sendaiuchukan.jp/data/occult/1611bertha-red.gif" TargetMode="External" /><Relationship Id="rId398" Type="http://schemas.openxmlformats.org/officeDocument/2006/relationships/hyperlink" Target="http://sendaiuchukan.jp/data/occult/1611photo-red.gif" TargetMode="External" /><Relationship Id="rId399" Type="http://schemas.openxmlformats.org/officeDocument/2006/relationships/hyperlink" Target="http://sendaiuchukan.jp/data/occult/1612eos-red.gif" TargetMode="External" /><Relationship Id="rId400" Type="http://schemas.openxmlformats.org/officeDocument/2006/relationships/hyperlink" Target="http://sendaiuchukan.jp/data/occult/1612lamberta-red.gif" TargetMode="External" /><Relationship Id="rId401" Type="http://schemas.openxmlformats.org/officeDocument/2006/relationships/hyperlink" Target="http://sendaiuchukan.jp/data/occult/1612hersilia-red.gif" TargetMode="External" /><Relationship Id="rId402" Type="http://schemas.openxmlformats.org/officeDocument/2006/relationships/hyperlink" Target="http://sendaiuchukan.jp/data/occult/1612pretoria-red.gif" TargetMode="External" /><Relationship Id="rId403" Type="http://schemas.openxmlformats.org/officeDocument/2006/relationships/hyperlink" Target="http://sendaiuchukan.jp/data/occult/1612medea-red.gif" TargetMode="External" /><Relationship Id="rId404" Type="http://schemas.openxmlformats.org/officeDocument/2006/relationships/hyperlink" Target="http://sendaiuchukan.jp/data/occult/1701mandeville-red.gif" TargetMode="External" /><Relationship Id="rId405" Type="http://schemas.openxmlformats.org/officeDocument/2006/relationships/hyperlink" Target="http://sendaiuchukan.jp/data/occult/1701gretia-red.gif" TargetMode="External" /><Relationship Id="rId406" Type="http://schemas.openxmlformats.org/officeDocument/2006/relationships/hyperlink" Target="http://sendaiuchukan.jp/data/occult/1702lutetia-red.gif" TargetMode="External" /><Relationship Id="rId407" Type="http://schemas.openxmlformats.org/officeDocument/2006/relationships/hyperlink" Target="http://sendaiuchukan.jp/data/occult/1703juvisia-red.gif" TargetMode="External" /><Relationship Id="rId408" Type="http://schemas.openxmlformats.org/officeDocument/2006/relationships/hyperlink" Target="http://sendaiuchukan.jp/data/occult/1702erato-red.gif" TargetMode="External" /><Relationship Id="rId409" Type="http://schemas.openxmlformats.org/officeDocument/2006/relationships/hyperlink" Target="http://sendaiuchukan.jp/data/occult/1703xanthippe-red.gif" TargetMode="External" /><Relationship Id="rId410" Type="http://schemas.openxmlformats.org/officeDocument/2006/relationships/hyperlink" Target="http://sendaiuchukan.jp/data/occult/1703alsatia-red.gif" TargetMode="External" /><Relationship Id="rId411" Type="http://schemas.openxmlformats.org/officeDocument/2006/relationships/hyperlink" Target="http://sendaiuchukan.jp/data/occult/1707phoebe-red.gif" TargetMode="External" /><Relationship Id="rId412" Type="http://schemas.openxmlformats.org/officeDocument/2006/relationships/hyperlink" Target="http://sendaiuchukan.jp/data/occult/1707una-red.gif" TargetMode="External" /><Relationship Id="rId413" Type="http://schemas.openxmlformats.org/officeDocument/2006/relationships/hyperlink" Target="https://www.nasa.gov/mission_pages/cassini/multimedia/pia06064.html" TargetMode="External" /><Relationship Id="rId414" Type="http://schemas.openxmlformats.org/officeDocument/2006/relationships/hyperlink" Target="http://sendaiuchukan.jp/data/occult/1708elpis-red.gif" TargetMode="External" /><Relationship Id="rId415" Type="http://schemas.openxmlformats.org/officeDocument/2006/relationships/hyperlink" Target="http://sendaiuchukan.jp/data/occult/1709tamara-red.gif" TargetMode="External" /><Relationship Id="rId416" Type="http://schemas.openxmlformats.org/officeDocument/2006/relationships/hyperlink" Target="http://sendaiuchukan.jp/data/occult/1710kolga-red.gif" TargetMode="External" /><Relationship Id="rId417" Type="http://schemas.openxmlformats.org/officeDocument/2006/relationships/hyperlink" Target="http://sendaiuchukan.jp/data/occult/1711massalia-red.gif" TargetMode="External" /><Relationship Id="rId418" Type="http://schemas.openxmlformats.org/officeDocument/2006/relationships/hyperlink" Target="http://sendaiuchukan.jp/data/occult/1711alagasta-red.gif" TargetMode="External" /><Relationship Id="rId419" Type="http://schemas.openxmlformats.org/officeDocument/2006/relationships/hyperlink" Target="http://sendaiuchukan.jp/data/occult/1711bressole-red.gif" TargetMode="External" /><Relationship Id="rId420" Type="http://schemas.openxmlformats.org/officeDocument/2006/relationships/hyperlink" Target="http://sendaiuchukan.jp/data/occult/1712euphrosyne-red.gif" TargetMode="External" /><Relationship Id="rId421" Type="http://schemas.openxmlformats.org/officeDocument/2006/relationships/hyperlink" Target="http://www.asteroidoccultation.com/observations" TargetMode="External" /><Relationship Id="rId422" Type="http://schemas.openxmlformats.org/officeDocument/2006/relationships/hyperlink" Target="http://sendaiuchukan.jp/data/occult/1712massalia-red.gif" TargetMode="External" /><Relationship Id="rId423" Type="http://schemas.openxmlformats.org/officeDocument/2006/relationships/hyperlink" Target="http://sendaiuchukan.jp/data/occult/1712chicago-red.gif" TargetMode="External" /><Relationship Id="rId424" Type="http://schemas.openxmlformats.org/officeDocument/2006/relationships/hyperlink" Target="http://sendaiuchukan.jp/data/occult/1712megaira-red.gif" TargetMode="External" /><Relationship Id="rId425" Type="http://schemas.openxmlformats.org/officeDocument/2006/relationships/hyperlink" Target="http://sendaiuchukan.jp/data/occult/1712lumen-red.gif" TargetMode="External" /><Relationship Id="rId426" Type="http://schemas.openxmlformats.org/officeDocument/2006/relationships/hyperlink" Target="http://sendaiuchukan.jp/data/occult/1712kolga-red.gif" TargetMode="External" /><Relationship Id="rId427" Type="http://schemas.openxmlformats.org/officeDocument/2006/relationships/hyperlink" Target="http://sendaiuchukan.jp/data/occult/1712bienor-red.gif" TargetMode="External" /><Relationship Id="rId428" Type="http://schemas.openxmlformats.org/officeDocument/2006/relationships/hyperlink" Target="http://sendaiuchukan.jp/data/occult/1801elpis-red.gif" TargetMode="External" /><Relationship Id="rId429" Type="http://schemas.openxmlformats.org/officeDocument/2006/relationships/hyperlink" Target="http://sendaiuchukan.jp/data/occult/1801leonora-red.gif" TargetMode="External" /><Relationship Id="rId430" Type="http://schemas.openxmlformats.org/officeDocument/2006/relationships/hyperlink" Target="http://sendaiuchukan.jp/data/occult/1801multatuli-red.gif" TargetMode="External" /><Relationship Id="rId431" Type="http://schemas.openxmlformats.org/officeDocument/2006/relationships/hyperlink" Target="http://sendaiuchukan.jp/data/occult/1801mnemosyne-red.gif" TargetMode="External" /><Relationship Id="rId432" Type="http://schemas.openxmlformats.org/officeDocument/2006/relationships/hyperlink" Target="http://sendaiuchukan.jp/data/occult/1802notburga-red.gif" TargetMode="External" /><Relationship Id="rId433" Type="http://schemas.openxmlformats.org/officeDocument/2006/relationships/hyperlink" Target="http://sendaiuchukan.jp/data/occult/1802laputa-red.gif" TargetMode="External" /><Relationship Id="rId434" Type="http://schemas.openxmlformats.org/officeDocument/2006/relationships/hyperlink" Target="http://sendaiuchukan.jp/data/occult/1803ginevra-red.gif" TargetMode="External" /><Relationship Id="rId435" Type="http://schemas.openxmlformats.org/officeDocument/2006/relationships/hyperlink" Target="http://sendaiuchukan.jp/data/occult/1803academia-red.gif" TargetMode="External" /><Relationship Id="rId436" Type="http://schemas.openxmlformats.org/officeDocument/2006/relationships/hyperlink" Target="http://sendaiuchukan.jp/data/occult/1503saldanha-red.gif" TargetMode="External" /><Relationship Id="rId437" Type="http://schemas.openxmlformats.org/officeDocument/2006/relationships/hyperlink" Target="http://sendaiuchukan.jp/data/occult/1803mashona-red.gif" TargetMode="External" /><Relationship Id="rId438" Type="http://schemas.openxmlformats.org/officeDocument/2006/relationships/hyperlink" Target="http://hal-astro-lab.com/data/occult/1804diotima-red.gif" TargetMode="External" /><Relationship Id="rId439" Type="http://schemas.openxmlformats.org/officeDocument/2006/relationships/hyperlink" Target="http://hal-astro-lab.com/data/occult/1803nemausa-red.gif" TargetMode="External" /><Relationship Id="rId440" Type="http://schemas.openxmlformats.org/officeDocument/2006/relationships/hyperlink" Target="http://hal-astro-lab.com/data/occult/1803hippo-red.gif" TargetMode="External" /><Relationship Id="rId441" Type="http://schemas.openxmlformats.org/officeDocument/2006/relationships/hyperlink" Target="http://hal-astro-lab.com/data/occult/1803gratia-red.gif" TargetMode="External" /><Relationship Id="rId442" Type="http://schemas.openxmlformats.org/officeDocument/2006/relationships/hyperlink" Target="http://hal-astro-lab.com/data/occult/1803tamara-red.gif" TargetMode="External" /><Relationship Id="rId443" Type="http://schemas.openxmlformats.org/officeDocument/2006/relationships/hyperlink" Target="http://hal-astro-lab.com/data/occult-e/occult-e.html" TargetMode="External" /><Relationship Id="rId444" Type="http://schemas.openxmlformats.org/officeDocument/2006/relationships/hyperlink" Target="http://hal-astro-lab.com/data/occult/1804palma-red.gif" TargetMode="External" /><Relationship Id="rId445" Type="http://schemas.openxmlformats.org/officeDocument/2006/relationships/hyperlink" Target="http://hal-astro-lab.com/data/occult/180605sidonia-red.gif" TargetMode="External" /><Relationship Id="rId446" Type="http://schemas.openxmlformats.org/officeDocument/2006/relationships/hyperlink" Target="http://hal-astro-lab.com/data/occult/180807meliboea-red.gif" TargetMode="External" /><Relationship Id="rId447" Type="http://schemas.openxmlformats.org/officeDocument/2006/relationships/hyperlink" Target="http://hal-astro-lab.com/data/occult/180805xanthippe-red.gif" TargetMode="External" /><Relationship Id="rId448" Type="http://schemas.openxmlformats.org/officeDocument/2006/relationships/hyperlink" Target="http://hal-astro-lab.com/data/occult/180913lotis-red.gif" TargetMode="External" /><Relationship Id="rId449" Type="http://schemas.openxmlformats.org/officeDocument/2006/relationships/hyperlink" Target="http://hal-astro-lab.com/data/occult/180917beatrix-red.gif" TargetMode="External" /><Relationship Id="rId450" Type="http://schemas.openxmlformats.org/officeDocument/2006/relationships/hyperlink" Target="http://hal-astro-lab.com/data/occult/180927ruth-red.gif" TargetMode="External" /><Relationship Id="rId451" Type="http://schemas.openxmlformats.org/officeDocument/2006/relationships/hyperlink" Target="http://hal-astro-lab.com/data/occult/181020hamburga-red.gif" TargetMode="External" /><Relationship Id="rId452" Type="http://schemas.openxmlformats.org/officeDocument/2006/relationships/hyperlink" Target="http://hal-astro-lab.com/data/occult/181013ekard-red.gif" TargetMode="External" /><Relationship Id="rId453" Type="http://schemas.openxmlformats.org/officeDocument/2006/relationships/hyperlink" Target="http://hal-astro-lab.com/data/occult/181107francette-red.gif" TargetMode="External" /><Relationship Id="rId454" Type="http://schemas.openxmlformats.org/officeDocument/2006/relationships/hyperlink" Target="http://hal-astro-lab.com/data/occult/181101semiramis-red.gif" TargetMode="External" /><Relationship Id="rId455" Type="http://schemas.openxmlformats.org/officeDocument/2006/relationships/hyperlink" Target="http://hal-astro-lab.com/data/occult/181117harmonia-red.gif" TargetMode="External" /><Relationship Id="rId456" Type="http://schemas.openxmlformats.org/officeDocument/2006/relationships/hyperlink" Target="http://hal-astro-lab.com/data/occult/181123hispania-red.gif" TargetMode="External" /><Relationship Id="rId457" Type="http://schemas.openxmlformats.org/officeDocument/2006/relationships/hyperlink" Target="http://hal-astro-lab.com/data/occult/181129latona-red.gif" TargetMode="External" /><Relationship Id="rId458" Type="http://schemas.openxmlformats.org/officeDocument/2006/relationships/hyperlink" Target="http://hal-astro-lab.com/data/occult/181208philosophia-red.gif" TargetMode="External" /><Relationship Id="rId459" Type="http://schemas.openxmlformats.org/officeDocument/2006/relationships/hyperlink" Target="http://hal-astro-lab.com/data/occult/181210caprera-red2.gif" TargetMode="External" /><Relationship Id="rId460" Type="http://schemas.openxmlformats.org/officeDocument/2006/relationships/hyperlink" Target="http://hal-astro-lab.com/data/occult/181212centenaria-red.gif" TargetMode="External" /><Relationship Id="rId461" Type="http://schemas.openxmlformats.org/officeDocument/2006/relationships/hyperlink" Target="http://hal-astro-lab.com/data/occult/181218bihoro-red.gif" TargetMode="External" /><Relationship Id="rId462" Type="http://schemas.openxmlformats.org/officeDocument/2006/relationships/hyperlink" Target="http://hal-astro-lab.com/data/occult/181225desiderata-red.gif" TargetMode="External" /><Relationship Id="rId463" Type="http://schemas.openxmlformats.org/officeDocument/2006/relationships/hyperlink" Target="http://hal-astro-lab.com/data/occult/181225corduba-red.gif" TargetMode="External" /><Relationship Id="rId464" Type="http://schemas.openxmlformats.org/officeDocument/2006/relationships/hyperlink" Target="http://hal-astro-lab.com/data/occult/190111sappho-red.gif" TargetMode="External" /><Relationship Id="rId465" Type="http://schemas.openxmlformats.org/officeDocument/2006/relationships/hyperlink" Target="http://hal-astro-lab.com/data/occult/190114carnegia-red.gif" TargetMode="External" /><Relationship Id="rId466" Type="http://schemas.openxmlformats.org/officeDocument/2006/relationships/hyperlink" Target="http://hal-astro-lab.com/data/occult/190117phocaea-red.gif" TargetMode="External" /><Relationship Id="rId467" Type="http://schemas.openxmlformats.org/officeDocument/2006/relationships/hyperlink" Target="http://hal-astro-lab.com/data/occult/190119cortusa-red.gif" TargetMode="External" /><Relationship Id="rId468" Type="http://schemas.openxmlformats.org/officeDocument/2006/relationships/hyperlink" Target="http://hal-astro-lab.com/data/occult/190122pallas-red.gif" TargetMode="External" /><Relationship Id="rId469" Type="http://schemas.openxmlformats.org/officeDocument/2006/relationships/hyperlink" Target="http://hal-astro-lab.com/data/occult/190204hebe-red.gif" TargetMode="External" /><Relationship Id="rId470" Type="http://schemas.openxmlformats.org/officeDocument/2006/relationships/hyperlink" Target="http://hal-astro-lab.com/data/occult/190210kleopatra-red.gif" TargetMode="External" /><Relationship Id="rId471" Type="http://schemas.openxmlformats.org/officeDocument/2006/relationships/hyperlink" Target="http://www.asteroidoccultation.com/observations/Results/Reviewed/Data2019/2019Jan19_CortusaPlot.gif" TargetMode="External" /><Relationship Id="rId472" Type="http://schemas.openxmlformats.org/officeDocument/2006/relationships/hyperlink" Target="http://hal-astro-lab.com/data/occult/190224rogeria-red.gif" TargetMode="External" /><Relationship Id="rId473" Type="http://schemas.openxmlformats.org/officeDocument/2006/relationships/hyperlink" Target="http://hal-astro-lab.com/data/occult/190317penelope-red.png" TargetMode="External" /><Relationship Id="rId474" Type="http://schemas.openxmlformats.org/officeDocument/2006/relationships/hyperlink" Target="http://hal-astro-lab.com/data/occult/190309galatea-red.png" TargetMode="External" /><Relationship Id="rId475" Type="http://schemas.openxmlformats.org/officeDocument/2006/relationships/hyperlink" Target="http://hal-astro-lab.com/data/occult/190225-2003GG42-red.gif" TargetMode="External" /><Relationship Id="rId476" Type="http://schemas.openxmlformats.org/officeDocument/2006/relationships/hyperlink" Target="http://hal-astro-lab.com/data/occult/1902dembowska-red.gif" TargetMode="External" /><Relationship Id="rId477" Type="http://schemas.openxmlformats.org/officeDocument/2006/relationships/hyperlink" Target="http://hal-astro-lab.com/data/occult/190402sappho-red.png" TargetMode="External" /><Relationship Id="rId478" Type="http://schemas.openxmlformats.org/officeDocument/2006/relationships/hyperlink" Target="http://hal-astro-lab.com/data/occult/190329el%20leoncito-red.png" TargetMode="External" /><Relationship Id="rId479" Type="http://schemas.openxmlformats.org/officeDocument/2006/relationships/hyperlink" Target="http://hal-astro-lab.com/data/occult/190403philippina-red.png" TargetMode="External" /><Relationship Id="rId480" Type="http://schemas.openxmlformats.org/officeDocument/2006/relationships/hyperlink" Target="http://hal-astro-lab.com/data/occult/190410lina-red.png" TargetMode="External" /><Relationship Id="rId481" Type="http://schemas.openxmlformats.org/officeDocument/2006/relationships/hyperlink" Target="http://hal-astro-lab.com/data/occult/190412eleonora-red.png" TargetMode="External" /><Relationship Id="rId482" Type="http://schemas.openxmlformats.org/officeDocument/2006/relationships/hyperlink" Target="http://hal-astro-lab.com/data/occult/190422corduba-red.png" TargetMode="External" /><Relationship Id="rId483" Type="http://schemas.openxmlformats.org/officeDocument/2006/relationships/hyperlink" Target="http://hal-astro-lab.com/data/occult/190420zeuxo-red.png" TargetMode="External" /><Relationship Id="rId484" Type="http://schemas.openxmlformats.org/officeDocument/2006/relationships/hyperlink" Target="http://hal-astro-lab.com/data/occult/190504selinur-red.png" TargetMode="External" /><Relationship Id="rId485" Type="http://schemas.openxmlformats.org/officeDocument/2006/relationships/hyperlink" Target="http://www.asteroidoccultation.com/observations/Results/Reviewed/Data2008/HerthaDurechModel.png" TargetMode="External" /><Relationship Id="rId486" Type="http://schemas.openxmlformats.org/officeDocument/2006/relationships/hyperlink" Target="http://www.asteroidoccultation.com/observations/Results/Reviewed/Data2010/20100820_EunomiaProfilewithMiriade.jpg" TargetMode="External" /><Relationship Id="rId487" Type="http://schemas.openxmlformats.org/officeDocument/2006/relationships/hyperlink" Target="http://www.asteroidoccultation.com/observations/Results/Reviewed/Data2011/20110126_Parthenope_InversionModel.jpg" TargetMode="External" /><Relationship Id="rId488" Type="http://schemas.openxmlformats.org/officeDocument/2006/relationships/hyperlink" Target="http://www.asteroidoccultation.com/observations/Results/Reviewed/Data2011/20110219_IrisProfile_Model1.gif" TargetMode="External" /><Relationship Id="rId489" Type="http://schemas.openxmlformats.org/officeDocument/2006/relationships/comments" Target="../comments1.xml" /><Relationship Id="rId490" Type="http://schemas.openxmlformats.org/officeDocument/2006/relationships/vmlDrawing" Target="../drawings/vmlDrawing1.vml" /><Relationship Id="rId49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aster.net/results/2010/index.html" TargetMode="External" /><Relationship Id="rId2" Type="http://schemas.openxmlformats.org/officeDocument/2006/relationships/hyperlink" Target="http://www.euraster.net/results/2004/index.html" TargetMode="External" /><Relationship Id="rId3" Type="http://schemas.openxmlformats.org/officeDocument/2006/relationships/hyperlink" Target="http://www.euraster.net/results/2004/index.html" TargetMode="External" /><Relationship Id="rId4" Type="http://schemas.openxmlformats.org/officeDocument/2006/relationships/hyperlink" Target="http://www.euraster.net/results/2004/index.html" TargetMode="External" /><Relationship Id="rId5" Type="http://schemas.openxmlformats.org/officeDocument/2006/relationships/hyperlink" Target="http://www.euraster.net/results/2011/index.html" TargetMode="External" /><Relationship Id="rId6" Type="http://schemas.openxmlformats.org/officeDocument/2006/relationships/hyperlink" Target="http://www.euraster.net/results/2011/20110811-Ennomos-crd.gif" TargetMode="External" /><Relationship Id="rId7" Type="http://schemas.openxmlformats.org/officeDocument/2006/relationships/hyperlink" Target="http://sendaiuchukan.jp/data/occult/111104idamiyoshi-red.gif" TargetMode="External" /><Relationship Id="rId8" Type="http://schemas.openxmlformats.org/officeDocument/2006/relationships/hyperlink" Target="http://uchukan.satsumasendai.jp/data/occult/1101fuji-red.gif" TargetMode="External" /><Relationship Id="rId9" Type="http://schemas.openxmlformats.org/officeDocument/2006/relationships/hyperlink" Target="http://uchukan.satsumasendai.jp/data/occult/1102marit-red.gif" TargetMode="External" /><Relationship Id="rId10" Type="http://schemas.openxmlformats.org/officeDocument/2006/relationships/hyperlink" Target="http://sendaiuchukan.jp/event/news/2012-2.html" TargetMode="External" /><Relationship Id="rId11" Type="http://schemas.openxmlformats.org/officeDocument/2006/relationships/hyperlink" Target="http://occsec.wellington.net.nz/planet/2012/results/20120629_134340_Pluto_Rep.htm" TargetMode="External" /><Relationship Id="rId12" Type="http://schemas.openxmlformats.org/officeDocument/2006/relationships/hyperlink" Target="http://www.euraster.net/results/2015/20151216-Euterpe_crd.gif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R367"/>
  <sheetViews>
    <sheetView tabSelected="1" zoomScalePageLayoutView="0" workbookViewId="0" topLeftCell="A1">
      <pane xSplit="2" ySplit="7" topLeftCell="C8" activePane="bottomRight" state="frozen"/>
      <selection pane="topLeft" activeCell="C1" sqref="C1:E1"/>
      <selection pane="topRight" activeCell="C1" sqref="C1:E1"/>
      <selection pane="bottomLeft" activeCell="C1" sqref="C1:E1"/>
      <selection pane="bottomRight" activeCell="A1" sqref="A1:P1"/>
    </sheetView>
  </sheetViews>
  <sheetFormatPr defaultColWidth="9.140625" defaultRowHeight="15"/>
  <cols>
    <col min="1" max="1" width="6.28125" style="158" customWidth="1"/>
    <col min="2" max="2" width="12.421875" style="158" customWidth="1"/>
    <col min="3" max="3" width="11.421875" style="158" customWidth="1"/>
    <col min="4" max="4" width="5.57421875" style="254" customWidth="1"/>
    <col min="5" max="5" width="11.57421875" style="158" customWidth="1"/>
    <col min="6" max="6" width="5.00390625" style="254" customWidth="1"/>
    <col min="7" max="7" width="11.57421875" style="158" customWidth="1"/>
    <col min="8" max="8" width="5.00390625" style="158" customWidth="1"/>
    <col min="9" max="9" width="11.57421875" style="158" customWidth="1"/>
    <col min="10" max="10" width="5.00390625" style="158" customWidth="1"/>
    <col min="11" max="11" width="11.57421875" style="158" customWidth="1"/>
    <col min="12" max="12" width="5.00390625" style="158" customWidth="1"/>
    <col min="13" max="14" width="7.140625" style="158" customWidth="1"/>
    <col min="15" max="15" width="14.421875" style="158" customWidth="1"/>
    <col min="16" max="16" width="15.140625" style="253" customWidth="1"/>
    <col min="17" max="16384" width="9.00390625" style="158" customWidth="1"/>
  </cols>
  <sheetData>
    <row r="1" spans="1:16" ht="36" customHeight="1" thickBot="1">
      <c r="A1" s="372" t="s">
        <v>1713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4"/>
    </row>
    <row r="2" spans="1:18" ht="15" customHeight="1" thickTop="1">
      <c r="A2" s="353" t="s">
        <v>133</v>
      </c>
      <c r="B2" s="354"/>
      <c r="C2" s="354"/>
      <c r="D2" s="354"/>
      <c r="E2" s="354"/>
      <c r="F2" s="354"/>
      <c r="G2" s="354"/>
      <c r="H2" s="354"/>
      <c r="I2" s="375">
        <v>43590</v>
      </c>
      <c r="J2" s="375"/>
      <c r="K2" s="375"/>
      <c r="L2" s="375"/>
      <c r="M2" s="375"/>
      <c r="N2" s="376"/>
      <c r="O2" s="361" t="s">
        <v>144</v>
      </c>
      <c r="P2" s="362"/>
      <c r="R2" s="159"/>
    </row>
    <row r="3" spans="1:16" ht="15" customHeight="1">
      <c r="A3" s="355" t="s">
        <v>101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7"/>
      <c r="N3" s="358"/>
      <c r="O3" s="363"/>
      <c r="P3" s="364"/>
    </row>
    <row r="4" spans="1:16" ht="15" customHeight="1">
      <c r="A4" s="382" t="s">
        <v>104</v>
      </c>
      <c r="B4" s="383"/>
      <c r="C4" s="377" t="s">
        <v>1555</v>
      </c>
      <c r="D4" s="360"/>
      <c r="E4" s="377" t="s">
        <v>1556</v>
      </c>
      <c r="F4" s="360"/>
      <c r="G4" s="377" t="s">
        <v>1557</v>
      </c>
      <c r="H4" s="378"/>
      <c r="I4" s="377" t="s">
        <v>1558</v>
      </c>
      <c r="J4" s="378"/>
      <c r="K4" s="379" t="s">
        <v>1602</v>
      </c>
      <c r="L4" s="378"/>
      <c r="M4" s="359" t="s">
        <v>0</v>
      </c>
      <c r="N4" s="360"/>
      <c r="O4" s="386" t="s">
        <v>1184</v>
      </c>
      <c r="P4" s="387"/>
    </row>
    <row r="5" spans="1:16" ht="15" customHeight="1" thickBot="1">
      <c r="A5" s="384"/>
      <c r="B5" s="385"/>
      <c r="C5" s="269">
        <f>COUNT(C8:C356)</f>
        <v>349</v>
      </c>
      <c r="D5" s="270">
        <f>SUM(D8:D356)</f>
        <v>886</v>
      </c>
      <c r="E5" s="269">
        <f>COUNT(E8:E353)</f>
        <v>78</v>
      </c>
      <c r="F5" s="270">
        <f>SUM(F8:F356)</f>
        <v>217</v>
      </c>
      <c r="G5" s="269">
        <f>COUNT(G8:G353)</f>
        <v>16</v>
      </c>
      <c r="H5" s="270">
        <f>SUM(H8:H353)</f>
        <v>66</v>
      </c>
      <c r="I5" s="269">
        <f>COUNT(I8:I353)</f>
        <v>4</v>
      </c>
      <c r="J5" s="270">
        <f>SUM(J8:J353)</f>
        <v>16</v>
      </c>
      <c r="K5" s="269">
        <f>COUNT(K8:K353)</f>
        <v>2</v>
      </c>
      <c r="L5" s="270">
        <f>SUM(L8:L353)</f>
        <v>9</v>
      </c>
      <c r="M5" s="269">
        <f>C5+E5+G5+I5+K5</f>
        <v>449</v>
      </c>
      <c r="N5" s="289">
        <f>D5+F5++H5+J5+L5</f>
        <v>1194</v>
      </c>
      <c r="O5" s="370" t="s">
        <v>1183</v>
      </c>
      <c r="P5" s="371"/>
    </row>
    <row r="6" spans="1:16" ht="15" customHeight="1" thickBot="1" thickTop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  <c r="O6" s="368" t="s">
        <v>143</v>
      </c>
      <c r="P6" s="369"/>
    </row>
    <row r="7" spans="1:16" ht="18" customHeight="1" thickBot="1" thickTop="1">
      <c r="A7" s="161" t="s">
        <v>1</v>
      </c>
      <c r="B7" s="261" t="s">
        <v>2</v>
      </c>
      <c r="C7" s="350" t="s">
        <v>132</v>
      </c>
      <c r="D7" s="351"/>
      <c r="E7" s="351"/>
      <c r="F7" s="351"/>
      <c r="G7" s="351"/>
      <c r="H7" s="351"/>
      <c r="I7" s="351"/>
      <c r="J7" s="351"/>
      <c r="K7" s="351"/>
      <c r="L7" s="352"/>
      <c r="M7" s="380" t="s">
        <v>3</v>
      </c>
      <c r="N7" s="381"/>
      <c r="O7" s="393" t="s">
        <v>640</v>
      </c>
      <c r="P7" s="394"/>
    </row>
    <row r="8" spans="1:16" ht="15" customHeight="1">
      <c r="A8" s="162">
        <v>2</v>
      </c>
      <c r="B8" s="316" t="s">
        <v>4</v>
      </c>
      <c r="C8" s="163">
        <v>36429</v>
      </c>
      <c r="D8" s="164">
        <v>1</v>
      </c>
      <c r="E8" s="298">
        <v>43487</v>
      </c>
      <c r="F8" s="166">
        <v>1</v>
      </c>
      <c r="G8" s="165"/>
      <c r="H8" s="166"/>
      <c r="I8" s="165"/>
      <c r="J8" s="166"/>
      <c r="K8" s="165"/>
      <c r="L8" s="166"/>
      <c r="M8" s="167">
        <f>COUNT(D8)+COUNT(F8)+COUNT(H8)+COUNT(J8)+COUNT(L8)</f>
        <v>2</v>
      </c>
      <c r="N8" s="168">
        <f>D8+F8+H8+J8+L8</f>
        <v>2</v>
      </c>
      <c r="O8" s="391"/>
      <c r="P8" s="392"/>
    </row>
    <row r="9" spans="1:16" ht="15" customHeight="1">
      <c r="A9" s="169">
        <v>4</v>
      </c>
      <c r="B9" s="259" t="s">
        <v>1338</v>
      </c>
      <c r="C9" s="170">
        <v>42711</v>
      </c>
      <c r="D9" s="171">
        <v>3</v>
      </c>
      <c r="E9" s="172"/>
      <c r="F9" s="173"/>
      <c r="G9" s="172"/>
      <c r="H9" s="173"/>
      <c r="I9" s="172"/>
      <c r="J9" s="173"/>
      <c r="K9" s="172"/>
      <c r="L9" s="173"/>
      <c r="M9" s="174">
        <f aca="true" t="shared" si="0" ref="M9:M77">COUNT(D9)+COUNT(F9)+COUNT(H9)+COUNT(J9)+COUNT(L9)</f>
        <v>1</v>
      </c>
      <c r="N9" s="175">
        <f aca="true" t="shared" si="1" ref="N9:N77">D9+F9+H9+J9+L9</f>
        <v>3</v>
      </c>
      <c r="O9" s="255"/>
      <c r="P9" s="271"/>
    </row>
    <row r="10" spans="1:16" ht="15" customHeight="1">
      <c r="A10" s="176">
        <v>6</v>
      </c>
      <c r="B10" s="317" t="s">
        <v>1754</v>
      </c>
      <c r="C10" s="190">
        <v>43500</v>
      </c>
      <c r="D10" s="173">
        <v>1</v>
      </c>
      <c r="E10" s="172"/>
      <c r="F10" s="173"/>
      <c r="G10" s="180"/>
      <c r="H10" s="181"/>
      <c r="I10" s="180"/>
      <c r="J10" s="181"/>
      <c r="K10" s="180"/>
      <c r="L10" s="181"/>
      <c r="M10" s="174">
        <f>COUNT(D10)+COUNT(F10)+COUNT(H10)+COUNT(J10)+COUNT(L10)</f>
        <v>1</v>
      </c>
      <c r="N10" s="175">
        <f>D10+F10+H10+J10+L10</f>
        <v>1</v>
      </c>
      <c r="O10" s="314"/>
      <c r="P10" s="315"/>
    </row>
    <row r="11" spans="1:16" ht="15" customHeight="1">
      <c r="A11" s="176">
        <v>7</v>
      </c>
      <c r="B11" s="262" t="s">
        <v>5</v>
      </c>
      <c r="C11" s="177">
        <v>34845</v>
      </c>
      <c r="D11" s="178">
        <v>1</v>
      </c>
      <c r="E11" s="179">
        <v>39171</v>
      </c>
      <c r="F11" s="178">
        <v>2</v>
      </c>
      <c r="G11" s="180"/>
      <c r="H11" s="181"/>
      <c r="I11" s="180"/>
      <c r="J11" s="181"/>
      <c r="K11" s="180"/>
      <c r="L11" s="181"/>
      <c r="M11" s="174">
        <f t="shared" si="0"/>
        <v>2</v>
      </c>
      <c r="N11" s="182">
        <f t="shared" si="1"/>
        <v>3</v>
      </c>
      <c r="O11" s="348" t="s">
        <v>108</v>
      </c>
      <c r="P11" s="349"/>
    </row>
    <row r="12" spans="1:16" ht="15" customHeight="1">
      <c r="A12" s="176">
        <v>8</v>
      </c>
      <c r="B12" s="262" t="s">
        <v>1443</v>
      </c>
      <c r="C12" s="179">
        <v>38376</v>
      </c>
      <c r="D12" s="178">
        <v>1</v>
      </c>
      <c r="E12" s="177"/>
      <c r="F12" s="178"/>
      <c r="G12" s="180"/>
      <c r="H12" s="181"/>
      <c r="I12" s="180"/>
      <c r="J12" s="181"/>
      <c r="K12" s="180"/>
      <c r="L12" s="181"/>
      <c r="M12" s="174">
        <f t="shared" si="0"/>
        <v>1</v>
      </c>
      <c r="N12" s="175">
        <f t="shared" si="1"/>
        <v>1</v>
      </c>
      <c r="O12" s="388"/>
      <c r="P12" s="390"/>
    </row>
    <row r="13" spans="1:16" ht="15" customHeight="1">
      <c r="A13" s="169">
        <v>11</v>
      </c>
      <c r="B13" s="259" t="s">
        <v>6</v>
      </c>
      <c r="C13" s="179">
        <v>38154</v>
      </c>
      <c r="D13" s="171">
        <v>3</v>
      </c>
      <c r="E13" s="183"/>
      <c r="F13" s="171"/>
      <c r="G13" s="172"/>
      <c r="H13" s="173"/>
      <c r="I13" s="172"/>
      <c r="J13" s="173"/>
      <c r="K13" s="172"/>
      <c r="L13" s="173"/>
      <c r="M13" s="174">
        <f t="shared" si="0"/>
        <v>1</v>
      </c>
      <c r="N13" s="175">
        <f t="shared" si="1"/>
        <v>3</v>
      </c>
      <c r="O13" s="348" t="s">
        <v>108</v>
      </c>
      <c r="P13" s="349"/>
    </row>
    <row r="14" spans="1:16" ht="15" customHeight="1">
      <c r="A14" s="169">
        <v>12</v>
      </c>
      <c r="B14" s="259" t="s">
        <v>1444</v>
      </c>
      <c r="C14" s="183">
        <v>35329</v>
      </c>
      <c r="D14" s="171">
        <v>1</v>
      </c>
      <c r="E14" s="183"/>
      <c r="F14" s="171"/>
      <c r="G14" s="172"/>
      <c r="H14" s="173"/>
      <c r="I14" s="172"/>
      <c r="J14" s="173"/>
      <c r="K14" s="172"/>
      <c r="L14" s="173"/>
      <c r="M14" s="174">
        <f t="shared" si="0"/>
        <v>1</v>
      </c>
      <c r="N14" s="175">
        <f t="shared" si="1"/>
        <v>1</v>
      </c>
      <c r="O14" s="388"/>
      <c r="P14" s="389"/>
    </row>
    <row r="15" spans="1:16" ht="15" customHeight="1">
      <c r="A15" s="169">
        <v>13</v>
      </c>
      <c r="B15" s="259" t="s">
        <v>137</v>
      </c>
      <c r="C15" s="184">
        <v>40791</v>
      </c>
      <c r="D15" s="171">
        <v>1</v>
      </c>
      <c r="E15" s="183"/>
      <c r="F15" s="171"/>
      <c r="G15" s="172"/>
      <c r="H15" s="173"/>
      <c r="I15" s="172"/>
      <c r="J15" s="173"/>
      <c r="K15" s="172"/>
      <c r="L15" s="173"/>
      <c r="M15" s="185">
        <f t="shared" si="0"/>
        <v>1</v>
      </c>
      <c r="N15" s="175">
        <f t="shared" si="1"/>
        <v>1</v>
      </c>
      <c r="O15" s="343" t="s">
        <v>141</v>
      </c>
      <c r="P15" s="186" t="s">
        <v>142</v>
      </c>
    </row>
    <row r="16" spans="1:16" ht="15" customHeight="1">
      <c r="A16" s="169">
        <v>14</v>
      </c>
      <c r="B16" s="259" t="s">
        <v>1445</v>
      </c>
      <c r="C16" s="183">
        <v>35088</v>
      </c>
      <c r="D16" s="171">
        <v>2</v>
      </c>
      <c r="E16" s="184">
        <v>36674</v>
      </c>
      <c r="F16" s="173">
        <v>1</v>
      </c>
      <c r="G16" s="172"/>
      <c r="H16" s="173"/>
      <c r="I16" s="172"/>
      <c r="J16" s="173"/>
      <c r="K16" s="172"/>
      <c r="L16" s="173"/>
      <c r="M16" s="185">
        <f t="shared" si="0"/>
        <v>2</v>
      </c>
      <c r="N16" s="175">
        <f t="shared" si="1"/>
        <v>3</v>
      </c>
      <c r="O16" s="397"/>
      <c r="P16" s="398"/>
    </row>
    <row r="17" spans="1:16" ht="15" customHeight="1">
      <c r="A17" s="169">
        <v>15</v>
      </c>
      <c r="B17" s="259" t="s">
        <v>7</v>
      </c>
      <c r="C17" s="179">
        <v>39302</v>
      </c>
      <c r="D17" s="171">
        <v>2</v>
      </c>
      <c r="E17" s="172"/>
      <c r="F17" s="173"/>
      <c r="G17" s="172"/>
      <c r="H17" s="173"/>
      <c r="I17" s="172"/>
      <c r="J17" s="173"/>
      <c r="K17" s="172"/>
      <c r="L17" s="173"/>
      <c r="M17" s="174">
        <f t="shared" si="0"/>
        <v>1</v>
      </c>
      <c r="N17" s="175">
        <f t="shared" si="1"/>
        <v>2</v>
      </c>
      <c r="O17" s="348" t="s">
        <v>109</v>
      </c>
      <c r="P17" s="349"/>
    </row>
    <row r="18" spans="1:16" ht="15" customHeight="1">
      <c r="A18" s="169">
        <v>20</v>
      </c>
      <c r="B18" s="259" t="s">
        <v>1446</v>
      </c>
      <c r="C18" s="179">
        <v>37957</v>
      </c>
      <c r="D18" s="171">
        <v>1</v>
      </c>
      <c r="E18" s="179">
        <v>39925</v>
      </c>
      <c r="F18" s="173">
        <v>2</v>
      </c>
      <c r="G18" s="187">
        <v>41191</v>
      </c>
      <c r="H18" s="173">
        <v>5</v>
      </c>
      <c r="I18" s="190">
        <v>43051</v>
      </c>
      <c r="J18" s="173">
        <v>7</v>
      </c>
      <c r="K18" s="190">
        <v>43088</v>
      </c>
      <c r="L18" s="171">
        <v>1</v>
      </c>
      <c r="M18" s="174">
        <f t="shared" si="0"/>
        <v>5</v>
      </c>
      <c r="N18" s="175">
        <f t="shared" si="1"/>
        <v>16</v>
      </c>
      <c r="O18" s="348" t="s">
        <v>655</v>
      </c>
      <c r="P18" s="349"/>
    </row>
    <row r="19" spans="1:16" ht="15" customHeight="1">
      <c r="A19" s="169">
        <v>21</v>
      </c>
      <c r="B19" s="259" t="s">
        <v>1397</v>
      </c>
      <c r="C19" s="170">
        <v>42776</v>
      </c>
      <c r="D19" s="171">
        <v>4</v>
      </c>
      <c r="E19" s="179"/>
      <c r="F19" s="173"/>
      <c r="G19" s="187"/>
      <c r="H19" s="173"/>
      <c r="I19" s="187"/>
      <c r="J19" s="173"/>
      <c r="K19" s="187"/>
      <c r="L19" s="173"/>
      <c r="M19" s="174">
        <f t="shared" si="0"/>
        <v>1</v>
      </c>
      <c r="N19" s="175">
        <f t="shared" si="1"/>
        <v>4</v>
      </c>
      <c r="O19" s="257"/>
      <c r="P19" s="258"/>
    </row>
    <row r="20" spans="1:16" ht="15" customHeight="1">
      <c r="A20" s="169">
        <v>22</v>
      </c>
      <c r="B20" s="259" t="s">
        <v>1447</v>
      </c>
      <c r="C20" s="179">
        <v>39028</v>
      </c>
      <c r="D20" s="171">
        <v>16</v>
      </c>
      <c r="E20" s="179">
        <v>39084</v>
      </c>
      <c r="F20" s="173">
        <v>1</v>
      </c>
      <c r="G20" s="172"/>
      <c r="H20" s="173"/>
      <c r="I20" s="172"/>
      <c r="J20" s="173"/>
      <c r="K20" s="172"/>
      <c r="L20" s="173"/>
      <c r="M20" s="174">
        <f t="shared" si="0"/>
        <v>2</v>
      </c>
      <c r="N20" s="175">
        <f t="shared" si="1"/>
        <v>17</v>
      </c>
      <c r="O20" s="348" t="s">
        <v>117</v>
      </c>
      <c r="P20" s="349"/>
    </row>
    <row r="21" spans="1:16" ht="15" customHeight="1">
      <c r="A21" s="169">
        <v>25</v>
      </c>
      <c r="B21" s="260" t="s">
        <v>8</v>
      </c>
      <c r="C21" s="179">
        <v>39908</v>
      </c>
      <c r="D21" s="171">
        <v>1</v>
      </c>
      <c r="E21" s="298">
        <v>43482</v>
      </c>
      <c r="F21" s="173">
        <v>1</v>
      </c>
      <c r="G21" s="172"/>
      <c r="H21" s="173"/>
      <c r="I21" s="172"/>
      <c r="J21" s="173"/>
      <c r="K21" s="172"/>
      <c r="L21" s="173"/>
      <c r="M21" s="174">
        <f t="shared" si="0"/>
        <v>2</v>
      </c>
      <c r="N21" s="175">
        <f t="shared" si="1"/>
        <v>2</v>
      </c>
      <c r="O21" s="388"/>
      <c r="P21" s="389"/>
    </row>
    <row r="22" spans="1:16" ht="15" customHeight="1">
      <c r="A22" s="169">
        <v>26</v>
      </c>
      <c r="B22" s="259" t="s">
        <v>1448</v>
      </c>
      <c r="C22" s="179">
        <v>37126</v>
      </c>
      <c r="D22" s="171">
        <v>1</v>
      </c>
      <c r="E22" s="172"/>
      <c r="F22" s="173"/>
      <c r="G22" s="172"/>
      <c r="H22" s="173"/>
      <c r="I22" s="172"/>
      <c r="J22" s="173"/>
      <c r="K22" s="172"/>
      <c r="L22" s="173"/>
      <c r="M22" s="174">
        <f t="shared" si="0"/>
        <v>1</v>
      </c>
      <c r="N22" s="175">
        <f t="shared" si="1"/>
        <v>1</v>
      </c>
      <c r="O22" s="388"/>
      <c r="P22" s="389"/>
    </row>
    <row r="23" spans="1:16" ht="15" customHeight="1">
      <c r="A23" s="169">
        <v>28</v>
      </c>
      <c r="B23" s="259" t="s">
        <v>1449</v>
      </c>
      <c r="C23" s="179">
        <v>39538</v>
      </c>
      <c r="D23" s="171">
        <v>1</v>
      </c>
      <c r="E23" s="172"/>
      <c r="F23" s="173"/>
      <c r="G23" s="172"/>
      <c r="H23" s="173"/>
      <c r="I23" s="172"/>
      <c r="J23" s="173"/>
      <c r="K23" s="172"/>
      <c r="L23" s="173"/>
      <c r="M23" s="174">
        <f t="shared" si="0"/>
        <v>1</v>
      </c>
      <c r="N23" s="175">
        <f t="shared" si="1"/>
        <v>1</v>
      </c>
      <c r="O23" s="388"/>
      <c r="P23" s="389"/>
    </row>
    <row r="24" spans="1:16" ht="15" customHeight="1">
      <c r="A24" s="169">
        <v>30</v>
      </c>
      <c r="B24" s="259" t="s">
        <v>83</v>
      </c>
      <c r="C24" s="179">
        <v>38363</v>
      </c>
      <c r="D24" s="171">
        <v>2</v>
      </c>
      <c r="E24" s="172"/>
      <c r="F24" s="173"/>
      <c r="G24" s="172"/>
      <c r="H24" s="173"/>
      <c r="I24" s="172"/>
      <c r="J24" s="173"/>
      <c r="K24" s="172"/>
      <c r="L24" s="173"/>
      <c r="M24" s="174">
        <f t="shared" si="0"/>
        <v>1</v>
      </c>
      <c r="N24" s="175">
        <f t="shared" si="1"/>
        <v>2</v>
      </c>
      <c r="O24" s="388"/>
      <c r="P24" s="389"/>
    </row>
    <row r="25" spans="1:16" ht="15" customHeight="1">
      <c r="A25" s="169">
        <v>31</v>
      </c>
      <c r="B25" s="259" t="s">
        <v>1587</v>
      </c>
      <c r="C25" s="190">
        <v>43072</v>
      </c>
      <c r="D25" s="171">
        <v>1</v>
      </c>
      <c r="E25" s="192"/>
      <c r="F25" s="173"/>
      <c r="G25" s="172"/>
      <c r="H25" s="173"/>
      <c r="I25" s="172"/>
      <c r="J25" s="173"/>
      <c r="K25" s="172"/>
      <c r="L25" s="173"/>
      <c r="M25" s="174">
        <f t="shared" si="0"/>
        <v>1</v>
      </c>
      <c r="N25" s="175">
        <f t="shared" si="1"/>
        <v>1</v>
      </c>
      <c r="O25" s="275"/>
      <c r="P25" s="276"/>
    </row>
    <row r="26" spans="1:16" ht="15" customHeight="1">
      <c r="A26" s="169">
        <v>36</v>
      </c>
      <c r="B26" s="259" t="s">
        <v>106</v>
      </c>
      <c r="C26" s="179">
        <v>40607</v>
      </c>
      <c r="D26" s="171">
        <v>7</v>
      </c>
      <c r="E26" s="188">
        <v>42284</v>
      </c>
      <c r="F26" s="173">
        <v>4</v>
      </c>
      <c r="G26" s="172"/>
      <c r="H26" s="173"/>
      <c r="I26" s="172"/>
      <c r="J26" s="173"/>
      <c r="K26" s="172"/>
      <c r="L26" s="173"/>
      <c r="M26" s="174">
        <f t="shared" si="0"/>
        <v>2</v>
      </c>
      <c r="N26" s="175">
        <f t="shared" si="1"/>
        <v>11</v>
      </c>
      <c r="O26" s="388"/>
      <c r="P26" s="389"/>
    </row>
    <row r="27" spans="1:16" ht="15" customHeight="1">
      <c r="A27" s="169">
        <v>38</v>
      </c>
      <c r="B27" s="259" t="s">
        <v>1450</v>
      </c>
      <c r="C27" s="179">
        <v>40100</v>
      </c>
      <c r="D27" s="171">
        <v>1</v>
      </c>
      <c r="E27" s="179">
        <v>40266</v>
      </c>
      <c r="F27" s="173">
        <v>1</v>
      </c>
      <c r="G27" s="172"/>
      <c r="H27" s="173"/>
      <c r="I27" s="172"/>
      <c r="J27" s="173"/>
      <c r="K27" s="172"/>
      <c r="L27" s="173"/>
      <c r="M27" s="174">
        <f t="shared" si="0"/>
        <v>2</v>
      </c>
      <c r="N27" s="175">
        <f t="shared" si="1"/>
        <v>2</v>
      </c>
      <c r="O27" s="388"/>
      <c r="P27" s="389"/>
    </row>
    <row r="28" spans="1:16" ht="15" customHeight="1">
      <c r="A28" s="169">
        <v>39</v>
      </c>
      <c r="B28" s="259" t="s">
        <v>145</v>
      </c>
      <c r="C28" s="184">
        <v>40827</v>
      </c>
      <c r="D28" s="171">
        <v>3</v>
      </c>
      <c r="E28" s="189"/>
      <c r="F28" s="173"/>
      <c r="G28" s="172"/>
      <c r="H28" s="173"/>
      <c r="I28" s="172"/>
      <c r="J28" s="173"/>
      <c r="K28" s="172"/>
      <c r="L28" s="173"/>
      <c r="M28" s="174">
        <f t="shared" si="0"/>
        <v>1</v>
      </c>
      <c r="N28" s="175">
        <f t="shared" si="1"/>
        <v>3</v>
      </c>
      <c r="O28" s="255"/>
      <c r="P28" s="271"/>
    </row>
    <row r="29" spans="1:16" ht="15" customHeight="1">
      <c r="A29" s="169">
        <v>40</v>
      </c>
      <c r="B29" s="259" t="s">
        <v>1709</v>
      </c>
      <c r="C29" s="190">
        <v>43421</v>
      </c>
      <c r="D29" s="171">
        <v>8</v>
      </c>
      <c r="E29" s="301"/>
      <c r="F29" s="173"/>
      <c r="G29" s="172"/>
      <c r="H29" s="173"/>
      <c r="I29" s="172"/>
      <c r="J29" s="173"/>
      <c r="K29" s="172"/>
      <c r="L29" s="173"/>
      <c r="M29" s="174">
        <f>COUNT(D29)+COUNT(F29)+COUNT(H29)+COUNT(J29)+COUNT(L29)</f>
        <v>1</v>
      </c>
      <c r="N29" s="175">
        <f>D29+F29+H29+J29+L29</f>
        <v>8</v>
      </c>
      <c r="O29" s="299"/>
      <c r="P29" s="300"/>
    </row>
    <row r="30" spans="1:16" ht="15" customHeight="1">
      <c r="A30" s="169">
        <v>41</v>
      </c>
      <c r="B30" s="259" t="s">
        <v>9</v>
      </c>
      <c r="C30" s="179">
        <v>39539</v>
      </c>
      <c r="D30" s="171">
        <v>2</v>
      </c>
      <c r="E30" s="187">
        <v>40917</v>
      </c>
      <c r="F30" s="173">
        <v>1</v>
      </c>
      <c r="G30" s="172"/>
      <c r="H30" s="173"/>
      <c r="I30" s="172"/>
      <c r="J30" s="173"/>
      <c r="K30" s="172"/>
      <c r="L30" s="173"/>
      <c r="M30" s="174">
        <f t="shared" si="0"/>
        <v>2</v>
      </c>
      <c r="N30" s="175">
        <f t="shared" si="1"/>
        <v>3</v>
      </c>
      <c r="O30" s="388" t="s">
        <v>1559</v>
      </c>
      <c r="P30" s="389"/>
    </row>
    <row r="31" spans="1:16" ht="15" customHeight="1">
      <c r="A31" s="169">
        <v>43</v>
      </c>
      <c r="B31" s="259" t="s">
        <v>1451</v>
      </c>
      <c r="C31" s="170">
        <v>41241</v>
      </c>
      <c r="D31" s="171">
        <v>3</v>
      </c>
      <c r="E31" s="187"/>
      <c r="F31" s="173"/>
      <c r="G31" s="172"/>
      <c r="H31" s="173"/>
      <c r="I31" s="172"/>
      <c r="J31" s="173"/>
      <c r="K31" s="172"/>
      <c r="L31" s="173"/>
      <c r="M31" s="174">
        <f t="shared" si="0"/>
        <v>1</v>
      </c>
      <c r="N31" s="175">
        <f t="shared" si="1"/>
        <v>3</v>
      </c>
      <c r="O31" s="255"/>
      <c r="P31" s="271"/>
    </row>
    <row r="32" spans="1:16" ht="15" customHeight="1">
      <c r="A32" s="169">
        <v>45</v>
      </c>
      <c r="B32" s="259" t="s">
        <v>567</v>
      </c>
      <c r="C32" s="190">
        <v>40844</v>
      </c>
      <c r="D32" s="171">
        <v>1</v>
      </c>
      <c r="E32" s="172"/>
      <c r="F32" s="173"/>
      <c r="G32" s="172"/>
      <c r="H32" s="173"/>
      <c r="I32" s="172"/>
      <c r="J32" s="173"/>
      <c r="K32" s="172"/>
      <c r="L32" s="173"/>
      <c r="M32" s="174">
        <f t="shared" si="0"/>
        <v>1</v>
      </c>
      <c r="N32" s="175">
        <f t="shared" si="1"/>
        <v>1</v>
      </c>
      <c r="O32" s="256" t="s">
        <v>569</v>
      </c>
      <c r="P32" s="191"/>
    </row>
    <row r="33" spans="1:16" ht="15" customHeight="1">
      <c r="A33" s="169">
        <v>50</v>
      </c>
      <c r="B33" s="259" t="s">
        <v>1287</v>
      </c>
      <c r="C33" s="190">
        <v>42510</v>
      </c>
      <c r="D33" s="171">
        <v>1</v>
      </c>
      <c r="E33" s="192"/>
      <c r="F33" s="173"/>
      <c r="G33" s="172"/>
      <c r="H33" s="173"/>
      <c r="I33" s="172"/>
      <c r="J33" s="173"/>
      <c r="K33" s="172"/>
      <c r="L33" s="173"/>
      <c r="M33" s="174">
        <f t="shared" si="0"/>
        <v>1</v>
      </c>
      <c r="N33" s="175">
        <f t="shared" si="1"/>
        <v>1</v>
      </c>
      <c r="O33" s="256"/>
      <c r="P33" s="191"/>
    </row>
    <row r="34" spans="1:16" ht="15" customHeight="1">
      <c r="A34" s="169">
        <v>51</v>
      </c>
      <c r="B34" s="259" t="s">
        <v>10</v>
      </c>
      <c r="C34" s="179">
        <v>37550</v>
      </c>
      <c r="D34" s="171">
        <v>4</v>
      </c>
      <c r="E34" s="188">
        <v>42207</v>
      </c>
      <c r="F34" s="173">
        <v>2</v>
      </c>
      <c r="G34" s="190">
        <v>43190</v>
      </c>
      <c r="H34" s="173">
        <v>10</v>
      </c>
      <c r="I34" s="172"/>
      <c r="J34" s="173"/>
      <c r="K34" s="172"/>
      <c r="L34" s="173"/>
      <c r="M34" s="174">
        <f t="shared" si="0"/>
        <v>3</v>
      </c>
      <c r="N34" s="175">
        <f t="shared" si="1"/>
        <v>16</v>
      </c>
      <c r="O34" s="388"/>
      <c r="P34" s="389"/>
    </row>
    <row r="35" spans="1:16" ht="15" customHeight="1">
      <c r="A35" s="169">
        <v>52</v>
      </c>
      <c r="B35" s="259" t="s">
        <v>1452</v>
      </c>
      <c r="C35" s="179">
        <v>40605</v>
      </c>
      <c r="D35" s="171">
        <v>5</v>
      </c>
      <c r="E35" s="172"/>
      <c r="F35" s="173"/>
      <c r="G35" s="172"/>
      <c r="H35" s="173"/>
      <c r="I35" s="172"/>
      <c r="J35" s="173"/>
      <c r="K35" s="172"/>
      <c r="L35" s="173"/>
      <c r="M35" s="174">
        <f t="shared" si="0"/>
        <v>1</v>
      </c>
      <c r="N35" s="175">
        <f t="shared" si="1"/>
        <v>5</v>
      </c>
      <c r="O35" s="348" t="s">
        <v>118</v>
      </c>
      <c r="P35" s="349"/>
    </row>
    <row r="36" spans="1:16" ht="15" customHeight="1">
      <c r="A36" s="169">
        <v>54</v>
      </c>
      <c r="B36" s="259" t="s">
        <v>597</v>
      </c>
      <c r="C36" s="193">
        <v>40904</v>
      </c>
      <c r="D36" s="171">
        <v>2</v>
      </c>
      <c r="E36" s="172"/>
      <c r="F36" s="173"/>
      <c r="G36" s="172"/>
      <c r="H36" s="173"/>
      <c r="I36" s="172"/>
      <c r="J36" s="173"/>
      <c r="K36" s="172"/>
      <c r="L36" s="173"/>
      <c r="M36" s="174">
        <f t="shared" si="0"/>
        <v>1</v>
      </c>
      <c r="N36" s="175">
        <f t="shared" si="1"/>
        <v>2</v>
      </c>
      <c r="O36" s="194"/>
      <c r="P36" s="195" t="s">
        <v>1564</v>
      </c>
    </row>
    <row r="37" spans="1:16" ht="15" customHeight="1">
      <c r="A37" s="169">
        <v>57</v>
      </c>
      <c r="B37" s="259" t="s">
        <v>1621</v>
      </c>
      <c r="C37" s="190">
        <v>43113</v>
      </c>
      <c r="D37" s="171">
        <v>1</v>
      </c>
      <c r="E37" s="172"/>
      <c r="F37" s="173"/>
      <c r="G37" s="172"/>
      <c r="H37" s="173"/>
      <c r="I37" s="172"/>
      <c r="J37" s="173"/>
      <c r="K37" s="172"/>
      <c r="L37" s="173"/>
      <c r="M37" s="174">
        <f t="shared" si="0"/>
        <v>1</v>
      </c>
      <c r="N37" s="175">
        <f t="shared" si="1"/>
        <v>1</v>
      </c>
      <c r="O37" s="388"/>
      <c r="P37" s="399"/>
    </row>
    <row r="38" spans="1:16" ht="15" customHeight="1">
      <c r="A38" s="169">
        <v>58</v>
      </c>
      <c r="B38" s="259" t="s">
        <v>11</v>
      </c>
      <c r="C38" s="179">
        <v>40151</v>
      </c>
      <c r="D38" s="171">
        <v>4</v>
      </c>
      <c r="E38" s="172"/>
      <c r="F38" s="173"/>
      <c r="G38" s="172"/>
      <c r="H38" s="173"/>
      <c r="I38" s="172"/>
      <c r="J38" s="173"/>
      <c r="K38" s="172"/>
      <c r="L38" s="173"/>
      <c r="M38" s="174">
        <f t="shared" si="0"/>
        <v>1</v>
      </c>
      <c r="N38" s="175">
        <f t="shared" si="1"/>
        <v>4</v>
      </c>
      <c r="O38" s="388"/>
      <c r="P38" s="399"/>
    </row>
    <row r="39" spans="1:16" ht="15" customHeight="1">
      <c r="A39" s="169">
        <v>59</v>
      </c>
      <c r="B39" s="259" t="s">
        <v>1453</v>
      </c>
      <c r="C39" s="179">
        <v>38354</v>
      </c>
      <c r="D39" s="171">
        <v>4</v>
      </c>
      <c r="E39" s="179">
        <v>38396</v>
      </c>
      <c r="F39" s="173">
        <v>1</v>
      </c>
      <c r="G39" s="179">
        <v>38509</v>
      </c>
      <c r="H39" s="173">
        <v>3</v>
      </c>
      <c r="I39" s="188">
        <v>42976</v>
      </c>
      <c r="J39" s="173">
        <v>3</v>
      </c>
      <c r="K39" s="190">
        <v>43101</v>
      </c>
      <c r="L39" s="173">
        <v>8</v>
      </c>
      <c r="M39" s="174">
        <f t="shared" si="0"/>
        <v>5</v>
      </c>
      <c r="N39" s="175">
        <f t="shared" si="1"/>
        <v>19</v>
      </c>
      <c r="O39" s="388"/>
      <c r="P39" s="389"/>
    </row>
    <row r="40" spans="1:16" ht="15" customHeight="1">
      <c r="A40" s="169">
        <v>60</v>
      </c>
      <c r="B40" s="259" t="s">
        <v>1149</v>
      </c>
      <c r="C40" s="170">
        <v>42259</v>
      </c>
      <c r="D40" s="171">
        <v>1</v>
      </c>
      <c r="E40" s="196"/>
      <c r="F40" s="173"/>
      <c r="G40" s="196"/>
      <c r="H40" s="173"/>
      <c r="I40" s="196"/>
      <c r="J40" s="173"/>
      <c r="K40" s="172"/>
      <c r="L40" s="173"/>
      <c r="M40" s="174">
        <f t="shared" si="0"/>
        <v>1</v>
      </c>
      <c r="N40" s="175">
        <f t="shared" si="1"/>
        <v>1</v>
      </c>
      <c r="O40" s="255"/>
      <c r="P40" s="271"/>
    </row>
    <row r="41" spans="1:16" ht="15" customHeight="1">
      <c r="A41" s="169">
        <v>61</v>
      </c>
      <c r="B41" s="259" t="s">
        <v>1454</v>
      </c>
      <c r="C41" s="197">
        <v>40469</v>
      </c>
      <c r="D41" s="171">
        <v>1</v>
      </c>
      <c r="E41" s="172"/>
      <c r="F41" s="173"/>
      <c r="G41" s="172"/>
      <c r="H41" s="173"/>
      <c r="I41" s="172"/>
      <c r="J41" s="173"/>
      <c r="K41" s="172"/>
      <c r="L41" s="173"/>
      <c r="M41" s="174">
        <f t="shared" si="0"/>
        <v>1</v>
      </c>
      <c r="N41" s="175">
        <f t="shared" si="1"/>
        <v>1</v>
      </c>
      <c r="O41" s="388" t="s">
        <v>120</v>
      </c>
      <c r="P41" s="389"/>
    </row>
    <row r="42" spans="1:16" ht="15" customHeight="1">
      <c r="A42" s="169">
        <v>62</v>
      </c>
      <c r="B42" s="259" t="s">
        <v>1455</v>
      </c>
      <c r="C42" s="179">
        <v>40560</v>
      </c>
      <c r="D42" s="171">
        <v>1</v>
      </c>
      <c r="E42" s="170">
        <v>42791</v>
      </c>
      <c r="F42" s="171">
        <v>8</v>
      </c>
      <c r="G42" s="172"/>
      <c r="H42" s="173"/>
      <c r="I42" s="172"/>
      <c r="J42" s="173"/>
      <c r="K42" s="172"/>
      <c r="L42" s="173"/>
      <c r="M42" s="174">
        <f t="shared" si="0"/>
        <v>2</v>
      </c>
      <c r="N42" s="175">
        <f t="shared" si="1"/>
        <v>9</v>
      </c>
      <c r="O42" s="388" t="s">
        <v>125</v>
      </c>
      <c r="P42" s="389"/>
    </row>
    <row r="43" spans="1:16" ht="15" customHeight="1">
      <c r="A43" s="169">
        <v>63</v>
      </c>
      <c r="B43" s="259" t="s">
        <v>93</v>
      </c>
      <c r="C43" s="179">
        <v>36882</v>
      </c>
      <c r="D43" s="171">
        <v>3</v>
      </c>
      <c r="E43" s="172"/>
      <c r="F43" s="173"/>
      <c r="G43" s="172"/>
      <c r="H43" s="173"/>
      <c r="I43" s="172"/>
      <c r="J43" s="173"/>
      <c r="K43" s="172"/>
      <c r="L43" s="173"/>
      <c r="M43" s="174">
        <f t="shared" si="0"/>
        <v>1</v>
      </c>
      <c r="N43" s="175">
        <f t="shared" si="1"/>
        <v>3</v>
      </c>
      <c r="O43" s="348" t="s">
        <v>655</v>
      </c>
      <c r="P43" s="349"/>
    </row>
    <row r="44" spans="1:16" ht="15" customHeight="1">
      <c r="A44" s="169">
        <v>65</v>
      </c>
      <c r="B44" s="259" t="s">
        <v>12</v>
      </c>
      <c r="C44" s="179">
        <v>38765</v>
      </c>
      <c r="D44" s="171">
        <v>1</v>
      </c>
      <c r="E44" s="172"/>
      <c r="F44" s="173"/>
      <c r="G44" s="172"/>
      <c r="H44" s="173"/>
      <c r="I44" s="172"/>
      <c r="J44" s="173"/>
      <c r="K44" s="172"/>
      <c r="L44" s="173"/>
      <c r="M44" s="174">
        <f t="shared" si="0"/>
        <v>1</v>
      </c>
      <c r="N44" s="175">
        <f t="shared" si="1"/>
        <v>1</v>
      </c>
      <c r="O44" s="388" t="s">
        <v>115</v>
      </c>
      <c r="P44" s="389"/>
    </row>
    <row r="45" spans="1:16" ht="15" customHeight="1">
      <c r="A45" s="169">
        <v>67</v>
      </c>
      <c r="B45" s="259" t="s">
        <v>13</v>
      </c>
      <c r="C45" s="179">
        <v>39765</v>
      </c>
      <c r="D45" s="171">
        <v>1</v>
      </c>
      <c r="E45" s="198">
        <v>41640</v>
      </c>
      <c r="F45" s="173">
        <v>1</v>
      </c>
      <c r="G45" s="172"/>
      <c r="H45" s="173"/>
      <c r="I45" s="172"/>
      <c r="J45" s="173"/>
      <c r="K45" s="172"/>
      <c r="L45" s="173"/>
      <c r="M45" s="174">
        <f t="shared" si="0"/>
        <v>2</v>
      </c>
      <c r="N45" s="175">
        <f t="shared" si="1"/>
        <v>2</v>
      </c>
      <c r="O45" s="388"/>
      <c r="P45" s="389"/>
    </row>
    <row r="46" spans="1:16" ht="15" customHeight="1">
      <c r="A46" s="169">
        <v>71</v>
      </c>
      <c r="B46" s="259" t="s">
        <v>1456</v>
      </c>
      <c r="C46" s="179">
        <v>38293</v>
      </c>
      <c r="D46" s="171">
        <v>1</v>
      </c>
      <c r="E46" s="172"/>
      <c r="F46" s="173"/>
      <c r="G46" s="172"/>
      <c r="H46" s="173"/>
      <c r="I46" s="172"/>
      <c r="J46" s="173"/>
      <c r="K46" s="172"/>
      <c r="L46" s="173"/>
      <c r="M46" s="174">
        <f t="shared" si="0"/>
        <v>1</v>
      </c>
      <c r="N46" s="175">
        <f t="shared" si="1"/>
        <v>1</v>
      </c>
      <c r="O46" s="388" t="s">
        <v>127</v>
      </c>
      <c r="P46" s="389"/>
    </row>
    <row r="47" spans="1:16" ht="15" customHeight="1">
      <c r="A47" s="169">
        <v>72</v>
      </c>
      <c r="B47" s="259" t="s">
        <v>14</v>
      </c>
      <c r="C47" s="179">
        <v>39103</v>
      </c>
      <c r="D47" s="171">
        <v>2</v>
      </c>
      <c r="E47" s="172"/>
      <c r="F47" s="173"/>
      <c r="G47" s="172"/>
      <c r="H47" s="173"/>
      <c r="I47" s="172"/>
      <c r="J47" s="173"/>
      <c r="K47" s="172"/>
      <c r="L47" s="173"/>
      <c r="M47" s="174">
        <f t="shared" si="0"/>
        <v>1</v>
      </c>
      <c r="N47" s="175">
        <f t="shared" si="1"/>
        <v>2</v>
      </c>
      <c r="O47" s="348"/>
      <c r="P47" s="389"/>
    </row>
    <row r="48" spans="1:16" ht="15" customHeight="1">
      <c r="A48" s="169">
        <v>73</v>
      </c>
      <c r="B48" s="259" t="s">
        <v>1457</v>
      </c>
      <c r="C48" s="179">
        <v>39732</v>
      </c>
      <c r="D48" s="171">
        <v>2</v>
      </c>
      <c r="E48" s="172"/>
      <c r="F48" s="173"/>
      <c r="G48" s="172"/>
      <c r="H48" s="173"/>
      <c r="I48" s="172"/>
      <c r="J48" s="173"/>
      <c r="K48" s="172"/>
      <c r="L48" s="173"/>
      <c r="M48" s="174">
        <f t="shared" si="0"/>
        <v>1</v>
      </c>
      <c r="N48" s="175">
        <f t="shared" si="1"/>
        <v>2</v>
      </c>
      <c r="O48" s="388"/>
      <c r="P48" s="389"/>
    </row>
    <row r="49" spans="1:16" ht="15" customHeight="1">
      <c r="A49" s="169">
        <v>74</v>
      </c>
      <c r="B49" s="260" t="s">
        <v>1458</v>
      </c>
      <c r="C49" s="179">
        <v>39494</v>
      </c>
      <c r="D49" s="171">
        <v>1</v>
      </c>
      <c r="E49" s="184">
        <v>43533</v>
      </c>
      <c r="F49" s="171">
        <v>2</v>
      </c>
      <c r="G49" s="172"/>
      <c r="H49" s="173"/>
      <c r="I49" s="172"/>
      <c r="J49" s="173"/>
      <c r="K49" s="172"/>
      <c r="L49" s="173"/>
      <c r="M49" s="174">
        <f t="shared" si="0"/>
        <v>2</v>
      </c>
      <c r="N49" s="175">
        <f t="shared" si="1"/>
        <v>3</v>
      </c>
      <c r="O49" s="388" t="s">
        <v>686</v>
      </c>
      <c r="P49" s="389"/>
    </row>
    <row r="50" spans="1:16" ht="15" customHeight="1">
      <c r="A50" s="169">
        <v>76</v>
      </c>
      <c r="B50" s="259" t="s">
        <v>15</v>
      </c>
      <c r="C50" s="179">
        <v>39096</v>
      </c>
      <c r="D50" s="171">
        <v>6</v>
      </c>
      <c r="E50" s="179">
        <v>40333</v>
      </c>
      <c r="F50" s="173">
        <v>2</v>
      </c>
      <c r="G50" s="172"/>
      <c r="H50" s="173"/>
      <c r="I50" s="172"/>
      <c r="J50" s="173"/>
      <c r="K50" s="172"/>
      <c r="L50" s="173"/>
      <c r="M50" s="174">
        <f t="shared" si="0"/>
        <v>2</v>
      </c>
      <c r="N50" s="175">
        <f t="shared" si="1"/>
        <v>8</v>
      </c>
      <c r="O50" s="388"/>
      <c r="P50" s="389"/>
    </row>
    <row r="51" spans="1:16" ht="15" customHeight="1">
      <c r="A51" s="169">
        <v>80</v>
      </c>
      <c r="B51" s="260" t="s">
        <v>1719</v>
      </c>
      <c r="C51" s="190">
        <v>43476</v>
      </c>
      <c r="D51" s="171">
        <v>1</v>
      </c>
      <c r="E51" s="327">
        <v>43557</v>
      </c>
      <c r="F51" s="171">
        <v>1</v>
      </c>
      <c r="G51" s="172"/>
      <c r="H51" s="173"/>
      <c r="I51" s="172"/>
      <c r="J51" s="173"/>
      <c r="K51" s="172"/>
      <c r="L51" s="173"/>
      <c r="M51" s="174">
        <f>COUNT(D51)+COUNT(F51)+COUNT(H51)+COUNT(J51)+COUNT(L51)</f>
        <v>2</v>
      </c>
      <c r="N51" s="175">
        <f>D51+F51+H51+J51+L51</f>
        <v>2</v>
      </c>
      <c r="O51" s="302"/>
      <c r="P51" s="303"/>
    </row>
    <row r="52" spans="1:16" ht="15" customHeight="1">
      <c r="A52" s="169">
        <v>83</v>
      </c>
      <c r="B52" s="259" t="s">
        <v>1688</v>
      </c>
      <c r="C52" s="190">
        <v>43360</v>
      </c>
      <c r="D52" s="171">
        <v>5</v>
      </c>
      <c r="E52" s="196"/>
      <c r="F52" s="173"/>
      <c r="G52" s="172"/>
      <c r="H52" s="173"/>
      <c r="I52" s="172"/>
      <c r="J52" s="173"/>
      <c r="K52" s="172"/>
      <c r="L52" s="173"/>
      <c r="M52" s="174">
        <f>COUNT(D52)+COUNT(F52)+COUNT(H52)+COUNT(J52)+COUNT(L52)</f>
        <v>1</v>
      </c>
      <c r="N52" s="175">
        <f>D52+F52+H52+J52+L52</f>
        <v>5</v>
      </c>
      <c r="O52" s="290"/>
      <c r="P52" s="291"/>
    </row>
    <row r="53" spans="1:16" ht="15" customHeight="1">
      <c r="A53" s="169">
        <v>85</v>
      </c>
      <c r="B53" s="259" t="s">
        <v>16</v>
      </c>
      <c r="C53" s="179">
        <v>38328</v>
      </c>
      <c r="D53" s="171">
        <v>5</v>
      </c>
      <c r="E53" s="198">
        <v>41201</v>
      </c>
      <c r="F53" s="173">
        <v>1</v>
      </c>
      <c r="G53" s="172"/>
      <c r="H53" s="173"/>
      <c r="I53" s="172"/>
      <c r="J53" s="173"/>
      <c r="K53" s="172"/>
      <c r="L53" s="173"/>
      <c r="M53" s="174">
        <f t="shared" si="0"/>
        <v>2</v>
      </c>
      <c r="N53" s="175">
        <f t="shared" si="1"/>
        <v>6</v>
      </c>
      <c r="O53" s="255" t="s">
        <v>687</v>
      </c>
      <c r="P53" s="272" t="s">
        <v>689</v>
      </c>
    </row>
    <row r="54" spans="1:16" ht="15" customHeight="1">
      <c r="A54" s="169">
        <v>86</v>
      </c>
      <c r="B54" s="259" t="s">
        <v>1459</v>
      </c>
      <c r="C54" s="179">
        <v>39729</v>
      </c>
      <c r="D54" s="171">
        <v>2</v>
      </c>
      <c r="E54" s="172"/>
      <c r="F54" s="173"/>
      <c r="G54" s="172"/>
      <c r="H54" s="173"/>
      <c r="I54" s="172"/>
      <c r="J54" s="173"/>
      <c r="K54" s="172"/>
      <c r="L54" s="173"/>
      <c r="M54" s="174">
        <f t="shared" si="0"/>
        <v>1</v>
      </c>
      <c r="N54" s="175">
        <f t="shared" si="1"/>
        <v>2</v>
      </c>
      <c r="O54" s="388"/>
      <c r="P54" s="389"/>
    </row>
    <row r="55" spans="1:16" ht="15" customHeight="1">
      <c r="A55" s="169">
        <v>87</v>
      </c>
      <c r="B55" s="259" t="s">
        <v>958</v>
      </c>
      <c r="C55" s="184">
        <v>41680</v>
      </c>
      <c r="D55" s="171">
        <v>5</v>
      </c>
      <c r="E55" s="172"/>
      <c r="F55" s="173"/>
      <c r="G55" s="172"/>
      <c r="H55" s="173"/>
      <c r="I55" s="172"/>
      <c r="J55" s="173"/>
      <c r="K55" s="172"/>
      <c r="L55" s="173"/>
      <c r="M55" s="174">
        <f t="shared" si="0"/>
        <v>1</v>
      </c>
      <c r="N55" s="175">
        <f t="shared" si="1"/>
        <v>5</v>
      </c>
      <c r="O55" s="255" t="s">
        <v>959</v>
      </c>
      <c r="P55" s="271"/>
    </row>
    <row r="56" spans="1:16" ht="15" customHeight="1">
      <c r="A56" s="169">
        <v>88</v>
      </c>
      <c r="B56" s="259" t="s">
        <v>17</v>
      </c>
      <c r="C56" s="179">
        <v>39118</v>
      </c>
      <c r="D56" s="171">
        <v>1</v>
      </c>
      <c r="E56" s="172"/>
      <c r="F56" s="173"/>
      <c r="G56" s="172"/>
      <c r="H56" s="173"/>
      <c r="I56" s="172"/>
      <c r="J56" s="173"/>
      <c r="K56" s="172"/>
      <c r="L56" s="173"/>
      <c r="M56" s="174">
        <f t="shared" si="0"/>
        <v>1</v>
      </c>
      <c r="N56" s="175">
        <f t="shared" si="1"/>
        <v>1</v>
      </c>
      <c r="O56" s="388"/>
      <c r="P56" s="389"/>
    </row>
    <row r="57" spans="1:16" ht="15" customHeight="1">
      <c r="A57" s="169">
        <v>89</v>
      </c>
      <c r="B57" s="259" t="s">
        <v>18</v>
      </c>
      <c r="C57" s="179">
        <v>39055</v>
      </c>
      <c r="D57" s="171">
        <v>4</v>
      </c>
      <c r="E57" s="172"/>
      <c r="F57" s="173"/>
      <c r="G57" s="172"/>
      <c r="H57" s="173"/>
      <c r="I57" s="172"/>
      <c r="J57" s="173"/>
      <c r="K57" s="172"/>
      <c r="L57" s="173"/>
      <c r="M57" s="174">
        <f t="shared" si="0"/>
        <v>1</v>
      </c>
      <c r="N57" s="175">
        <f t="shared" si="1"/>
        <v>4</v>
      </c>
      <c r="O57" s="388"/>
      <c r="P57" s="389"/>
    </row>
    <row r="58" spans="1:16" ht="15" customHeight="1">
      <c r="A58" s="169">
        <v>90</v>
      </c>
      <c r="B58" s="259" t="s">
        <v>1460</v>
      </c>
      <c r="C58" s="179">
        <v>39449</v>
      </c>
      <c r="D58" s="171">
        <v>7</v>
      </c>
      <c r="E58" s="172"/>
      <c r="F58" s="173"/>
      <c r="G58" s="172"/>
      <c r="H58" s="173"/>
      <c r="I58" s="172"/>
      <c r="J58" s="173"/>
      <c r="K58" s="172"/>
      <c r="L58" s="173"/>
      <c r="M58" s="174">
        <f t="shared" si="0"/>
        <v>1</v>
      </c>
      <c r="N58" s="175">
        <f t="shared" si="1"/>
        <v>7</v>
      </c>
      <c r="O58" s="256" t="s">
        <v>139</v>
      </c>
      <c r="P58" s="199" t="s">
        <v>136</v>
      </c>
    </row>
    <row r="59" spans="1:16" ht="15" customHeight="1">
      <c r="A59" s="169">
        <v>92</v>
      </c>
      <c r="B59" s="259" t="s">
        <v>1461</v>
      </c>
      <c r="C59" s="179">
        <v>39045</v>
      </c>
      <c r="D59" s="171">
        <v>3</v>
      </c>
      <c r="E59" s="172"/>
      <c r="F59" s="173"/>
      <c r="G59" s="172"/>
      <c r="H59" s="173"/>
      <c r="I59" s="172"/>
      <c r="J59" s="173"/>
      <c r="K59" s="172"/>
      <c r="L59" s="173"/>
      <c r="M59" s="174">
        <f t="shared" si="0"/>
        <v>1</v>
      </c>
      <c r="N59" s="175">
        <f t="shared" si="1"/>
        <v>3</v>
      </c>
      <c r="O59" s="388"/>
      <c r="P59" s="389"/>
    </row>
    <row r="60" spans="1:16" ht="15" customHeight="1">
      <c r="A60" s="169">
        <v>93</v>
      </c>
      <c r="B60" s="259" t="s">
        <v>1462</v>
      </c>
      <c r="C60" s="200">
        <v>35394</v>
      </c>
      <c r="D60" s="171">
        <v>2</v>
      </c>
      <c r="E60" s="179">
        <v>39585</v>
      </c>
      <c r="F60" s="173">
        <v>2</v>
      </c>
      <c r="G60" s="179">
        <v>40571</v>
      </c>
      <c r="H60" s="173">
        <v>4</v>
      </c>
      <c r="I60" s="179"/>
      <c r="J60" s="173"/>
      <c r="K60" s="172"/>
      <c r="L60" s="173"/>
      <c r="M60" s="174">
        <f t="shared" si="0"/>
        <v>3</v>
      </c>
      <c r="N60" s="175">
        <f t="shared" si="1"/>
        <v>8</v>
      </c>
      <c r="O60" s="400" t="s">
        <v>1560</v>
      </c>
      <c r="P60" s="401"/>
    </row>
    <row r="61" spans="1:16" ht="15" customHeight="1">
      <c r="A61" s="169">
        <v>94</v>
      </c>
      <c r="B61" s="259" t="s">
        <v>19</v>
      </c>
      <c r="C61" s="179">
        <v>38043</v>
      </c>
      <c r="D61" s="171">
        <v>3</v>
      </c>
      <c r="E61" s="172"/>
      <c r="F61" s="173"/>
      <c r="G61" s="172"/>
      <c r="H61" s="173"/>
      <c r="I61" s="172"/>
      <c r="J61" s="173"/>
      <c r="K61" s="172"/>
      <c r="L61" s="173"/>
      <c r="M61" s="174">
        <f t="shared" si="0"/>
        <v>1</v>
      </c>
      <c r="N61" s="175">
        <f t="shared" si="1"/>
        <v>3</v>
      </c>
      <c r="O61" s="388"/>
      <c r="P61" s="389"/>
    </row>
    <row r="62" spans="1:16" ht="15" customHeight="1">
      <c r="A62" s="169">
        <v>95</v>
      </c>
      <c r="B62" s="259" t="s">
        <v>135</v>
      </c>
      <c r="C62" s="179">
        <v>40758</v>
      </c>
      <c r="D62" s="171">
        <v>4</v>
      </c>
      <c r="E62" s="172"/>
      <c r="F62" s="173"/>
      <c r="G62" s="172"/>
      <c r="H62" s="173"/>
      <c r="I62" s="172"/>
      <c r="J62" s="173"/>
      <c r="K62" s="172"/>
      <c r="L62" s="173"/>
      <c r="M62" s="174">
        <f t="shared" si="0"/>
        <v>1</v>
      </c>
      <c r="N62" s="175">
        <f t="shared" si="1"/>
        <v>4</v>
      </c>
      <c r="O62" s="348" t="s">
        <v>140</v>
      </c>
      <c r="P62" s="349"/>
    </row>
    <row r="63" spans="1:16" ht="15" customHeight="1">
      <c r="A63" s="169">
        <v>96</v>
      </c>
      <c r="B63" s="259" t="s">
        <v>1463</v>
      </c>
      <c r="C63" s="179">
        <v>40183</v>
      </c>
      <c r="D63" s="171">
        <v>4</v>
      </c>
      <c r="E63" s="172"/>
      <c r="F63" s="173"/>
      <c r="G63" s="172"/>
      <c r="H63" s="173"/>
      <c r="I63" s="172"/>
      <c r="J63" s="173"/>
      <c r="K63" s="172"/>
      <c r="L63" s="173"/>
      <c r="M63" s="174">
        <f t="shared" si="0"/>
        <v>1</v>
      </c>
      <c r="N63" s="175">
        <f t="shared" si="1"/>
        <v>4</v>
      </c>
      <c r="O63" s="388"/>
      <c r="P63" s="389"/>
    </row>
    <row r="64" spans="1:16" ht="15" customHeight="1">
      <c r="A64" s="169">
        <v>97</v>
      </c>
      <c r="B64" s="259" t="s">
        <v>1464</v>
      </c>
      <c r="C64" s="179">
        <v>39008</v>
      </c>
      <c r="D64" s="171">
        <v>1</v>
      </c>
      <c r="E64" s="179">
        <v>39186</v>
      </c>
      <c r="F64" s="173">
        <v>2</v>
      </c>
      <c r="G64" s="172"/>
      <c r="H64" s="173"/>
      <c r="I64" s="172"/>
      <c r="J64" s="173"/>
      <c r="K64" s="172"/>
      <c r="L64" s="173"/>
      <c r="M64" s="174">
        <f t="shared" si="0"/>
        <v>2</v>
      </c>
      <c r="N64" s="175">
        <f t="shared" si="1"/>
        <v>3</v>
      </c>
      <c r="O64" s="388"/>
      <c r="P64" s="389"/>
    </row>
    <row r="65" spans="1:16" ht="15" customHeight="1">
      <c r="A65" s="169">
        <v>105</v>
      </c>
      <c r="B65" s="259" t="s">
        <v>1465</v>
      </c>
      <c r="C65" s="179">
        <v>39732</v>
      </c>
      <c r="D65" s="171">
        <v>1</v>
      </c>
      <c r="E65" s="172"/>
      <c r="F65" s="173"/>
      <c r="G65" s="172"/>
      <c r="H65" s="173"/>
      <c r="I65" s="172"/>
      <c r="J65" s="173"/>
      <c r="K65" s="172"/>
      <c r="L65" s="173"/>
      <c r="M65" s="174">
        <f t="shared" si="0"/>
        <v>1</v>
      </c>
      <c r="N65" s="175">
        <f t="shared" si="1"/>
        <v>1</v>
      </c>
      <c r="O65" s="388"/>
      <c r="P65" s="389"/>
    </row>
    <row r="66" spans="1:16" ht="15" customHeight="1">
      <c r="A66" s="169">
        <v>106</v>
      </c>
      <c r="B66" s="259" t="s">
        <v>100</v>
      </c>
      <c r="C66" s="183">
        <v>30335</v>
      </c>
      <c r="D66" s="171">
        <v>1</v>
      </c>
      <c r="E66" s="172"/>
      <c r="F66" s="173"/>
      <c r="G66" s="172"/>
      <c r="H66" s="173"/>
      <c r="I66" s="172"/>
      <c r="J66" s="173"/>
      <c r="K66" s="172"/>
      <c r="L66" s="173"/>
      <c r="M66" s="174">
        <f t="shared" si="0"/>
        <v>1</v>
      </c>
      <c r="N66" s="175">
        <f t="shared" si="1"/>
        <v>1</v>
      </c>
      <c r="O66" s="388"/>
      <c r="P66" s="389"/>
    </row>
    <row r="67" spans="1:16" ht="15" customHeight="1">
      <c r="A67" s="169">
        <v>107</v>
      </c>
      <c r="B67" s="259" t="s">
        <v>542</v>
      </c>
      <c r="C67" s="190">
        <v>40839</v>
      </c>
      <c r="D67" s="171">
        <v>1</v>
      </c>
      <c r="E67" s="172"/>
      <c r="F67" s="173"/>
      <c r="G67" s="172"/>
      <c r="H67" s="173"/>
      <c r="I67" s="172"/>
      <c r="J67" s="173"/>
      <c r="K67" s="172"/>
      <c r="L67" s="173"/>
      <c r="M67" s="174">
        <f t="shared" si="0"/>
        <v>1</v>
      </c>
      <c r="N67" s="175">
        <f t="shared" si="1"/>
        <v>1</v>
      </c>
      <c r="O67" s="255" t="s">
        <v>147</v>
      </c>
      <c r="P67" s="191"/>
    </row>
    <row r="68" spans="1:16" ht="15" customHeight="1">
      <c r="A68" s="169">
        <v>108</v>
      </c>
      <c r="B68" s="259" t="s">
        <v>81</v>
      </c>
      <c r="C68" s="179">
        <v>38648</v>
      </c>
      <c r="D68" s="171">
        <v>1</v>
      </c>
      <c r="E68" s="172"/>
      <c r="F68" s="173"/>
      <c r="G68" s="172"/>
      <c r="H68" s="173"/>
      <c r="I68" s="172"/>
      <c r="J68" s="173"/>
      <c r="K68" s="172"/>
      <c r="L68" s="173"/>
      <c r="M68" s="174">
        <f t="shared" si="0"/>
        <v>1</v>
      </c>
      <c r="N68" s="175">
        <f t="shared" si="1"/>
        <v>1</v>
      </c>
      <c r="O68" s="388"/>
      <c r="P68" s="389"/>
    </row>
    <row r="69" spans="1:16" ht="15" customHeight="1">
      <c r="A69" s="169">
        <v>109</v>
      </c>
      <c r="B69" s="259" t="s">
        <v>91</v>
      </c>
      <c r="C69" s="179">
        <v>37709</v>
      </c>
      <c r="D69" s="171">
        <v>3</v>
      </c>
      <c r="E69" s="172"/>
      <c r="F69" s="173"/>
      <c r="G69" s="172"/>
      <c r="H69" s="173"/>
      <c r="I69" s="172"/>
      <c r="J69" s="173"/>
      <c r="K69" s="172"/>
      <c r="L69" s="173"/>
      <c r="M69" s="174">
        <f t="shared" si="0"/>
        <v>1</v>
      </c>
      <c r="N69" s="175">
        <f t="shared" si="1"/>
        <v>3</v>
      </c>
      <c r="O69" s="388"/>
      <c r="P69" s="389"/>
    </row>
    <row r="70" spans="1:16" ht="15" customHeight="1">
      <c r="A70" s="169">
        <v>116</v>
      </c>
      <c r="B70" s="259" t="s">
        <v>808</v>
      </c>
      <c r="C70" s="187">
        <v>41506</v>
      </c>
      <c r="D70" s="173">
        <v>2</v>
      </c>
      <c r="E70" s="198">
        <v>41931</v>
      </c>
      <c r="F70" s="173">
        <v>2</v>
      </c>
      <c r="G70" s="172"/>
      <c r="H70" s="173"/>
      <c r="I70" s="172"/>
      <c r="J70" s="173"/>
      <c r="K70" s="172"/>
      <c r="L70" s="173"/>
      <c r="M70" s="174">
        <f t="shared" si="0"/>
        <v>2</v>
      </c>
      <c r="N70" s="175">
        <f t="shared" si="1"/>
        <v>4</v>
      </c>
      <c r="O70" s="255" t="s">
        <v>1056</v>
      </c>
      <c r="P70" s="271"/>
    </row>
    <row r="71" spans="1:16" ht="15" customHeight="1">
      <c r="A71" s="169">
        <v>117</v>
      </c>
      <c r="B71" s="259" t="s">
        <v>1466</v>
      </c>
      <c r="C71" s="179">
        <v>39110</v>
      </c>
      <c r="D71" s="171">
        <v>1</v>
      </c>
      <c r="E71" s="172"/>
      <c r="F71" s="173"/>
      <c r="G71" s="172"/>
      <c r="H71" s="173"/>
      <c r="I71" s="172"/>
      <c r="J71" s="173"/>
      <c r="K71" s="172"/>
      <c r="L71" s="173"/>
      <c r="M71" s="174">
        <f t="shared" si="0"/>
        <v>1</v>
      </c>
      <c r="N71" s="175">
        <f t="shared" si="1"/>
        <v>1</v>
      </c>
      <c r="O71" s="388"/>
      <c r="P71" s="389"/>
    </row>
    <row r="72" spans="1:16" ht="15" customHeight="1">
      <c r="A72" s="169">
        <v>124</v>
      </c>
      <c r="B72" s="259" t="s">
        <v>1074</v>
      </c>
      <c r="C72" s="201">
        <v>41997</v>
      </c>
      <c r="D72" s="173">
        <v>3</v>
      </c>
      <c r="E72" s="172"/>
      <c r="F72" s="173"/>
      <c r="G72" s="172"/>
      <c r="H72" s="173"/>
      <c r="I72" s="172"/>
      <c r="J72" s="173"/>
      <c r="K72" s="172"/>
      <c r="L72" s="173"/>
      <c r="M72" s="174">
        <f t="shared" si="0"/>
        <v>1</v>
      </c>
      <c r="N72" s="175">
        <f t="shared" si="1"/>
        <v>3</v>
      </c>
      <c r="O72" s="255"/>
      <c r="P72" s="271"/>
    </row>
    <row r="73" spans="1:16" ht="15" customHeight="1">
      <c r="A73" s="169">
        <v>125</v>
      </c>
      <c r="B73" s="259" t="s">
        <v>1106</v>
      </c>
      <c r="C73" s="201">
        <v>42027</v>
      </c>
      <c r="D73" s="173">
        <v>3</v>
      </c>
      <c r="E73" s="172"/>
      <c r="F73" s="173"/>
      <c r="G73" s="172"/>
      <c r="H73" s="173"/>
      <c r="I73" s="172"/>
      <c r="J73" s="173"/>
      <c r="K73" s="172"/>
      <c r="L73" s="173"/>
      <c r="M73" s="174">
        <f t="shared" si="0"/>
        <v>1</v>
      </c>
      <c r="N73" s="175">
        <f t="shared" si="1"/>
        <v>3</v>
      </c>
      <c r="O73" s="255" t="s">
        <v>1107</v>
      </c>
      <c r="P73" s="271"/>
    </row>
    <row r="74" spans="1:16" ht="15" customHeight="1">
      <c r="A74" s="169">
        <v>127</v>
      </c>
      <c r="B74" s="259" t="s">
        <v>20</v>
      </c>
      <c r="C74" s="179">
        <v>39546</v>
      </c>
      <c r="D74" s="171">
        <v>1</v>
      </c>
      <c r="E74" s="179">
        <v>40592</v>
      </c>
      <c r="F74" s="173">
        <v>1</v>
      </c>
      <c r="G74" s="198">
        <v>41890</v>
      </c>
      <c r="H74" s="173">
        <v>5</v>
      </c>
      <c r="I74" s="172"/>
      <c r="J74" s="173"/>
      <c r="K74" s="172"/>
      <c r="L74" s="173"/>
      <c r="M74" s="174">
        <f t="shared" si="0"/>
        <v>3</v>
      </c>
      <c r="N74" s="175">
        <f t="shared" si="1"/>
        <v>7</v>
      </c>
      <c r="O74" s="388"/>
      <c r="P74" s="389"/>
    </row>
    <row r="75" spans="1:16" ht="15" customHeight="1">
      <c r="A75" s="169">
        <v>132</v>
      </c>
      <c r="B75" s="259" t="s">
        <v>1467</v>
      </c>
      <c r="C75" s="179">
        <v>38097</v>
      </c>
      <c r="D75" s="171">
        <v>2</v>
      </c>
      <c r="E75" s="179">
        <v>40431</v>
      </c>
      <c r="F75" s="173">
        <v>1</v>
      </c>
      <c r="G75" s="172"/>
      <c r="H75" s="173"/>
      <c r="I75" s="172"/>
      <c r="J75" s="173"/>
      <c r="K75" s="172"/>
      <c r="L75" s="173"/>
      <c r="M75" s="174">
        <f t="shared" si="0"/>
        <v>2</v>
      </c>
      <c r="N75" s="175">
        <f t="shared" si="1"/>
        <v>3</v>
      </c>
      <c r="O75" s="388"/>
      <c r="P75" s="389"/>
    </row>
    <row r="76" spans="1:16" ht="15" customHeight="1">
      <c r="A76" s="169">
        <v>133</v>
      </c>
      <c r="B76" s="259" t="s">
        <v>1468</v>
      </c>
      <c r="C76" s="179">
        <v>39368</v>
      </c>
      <c r="D76" s="171">
        <v>1</v>
      </c>
      <c r="E76" s="172"/>
      <c r="F76" s="173"/>
      <c r="G76" s="172"/>
      <c r="H76" s="173"/>
      <c r="I76" s="172"/>
      <c r="J76" s="173"/>
      <c r="K76" s="172"/>
      <c r="L76" s="173"/>
      <c r="M76" s="174">
        <f t="shared" si="0"/>
        <v>1</v>
      </c>
      <c r="N76" s="175">
        <f t="shared" si="1"/>
        <v>1</v>
      </c>
      <c r="O76" s="388"/>
      <c r="P76" s="389"/>
    </row>
    <row r="77" spans="1:16" ht="15" customHeight="1">
      <c r="A77" s="169">
        <v>135</v>
      </c>
      <c r="B77" s="259" t="s">
        <v>21</v>
      </c>
      <c r="C77" s="179">
        <v>39763</v>
      </c>
      <c r="D77" s="171">
        <v>1</v>
      </c>
      <c r="E77" s="172"/>
      <c r="F77" s="173"/>
      <c r="G77" s="172"/>
      <c r="H77" s="173"/>
      <c r="I77" s="172"/>
      <c r="J77" s="173"/>
      <c r="K77" s="172"/>
      <c r="L77" s="173"/>
      <c r="M77" s="174">
        <f t="shared" si="0"/>
        <v>1</v>
      </c>
      <c r="N77" s="175">
        <f t="shared" si="1"/>
        <v>1</v>
      </c>
      <c r="O77" s="348" t="s">
        <v>110</v>
      </c>
      <c r="P77" s="349"/>
    </row>
    <row r="78" spans="1:16" ht="15" customHeight="1">
      <c r="A78" s="169">
        <v>137</v>
      </c>
      <c r="B78" s="259" t="s">
        <v>1469</v>
      </c>
      <c r="C78" s="184">
        <v>41656</v>
      </c>
      <c r="D78" s="171">
        <v>3</v>
      </c>
      <c r="E78" s="298">
        <v>43319</v>
      </c>
      <c r="F78" s="173">
        <v>1</v>
      </c>
      <c r="G78" s="172"/>
      <c r="H78" s="173"/>
      <c r="I78" s="172"/>
      <c r="J78" s="173"/>
      <c r="K78" s="172"/>
      <c r="L78" s="173"/>
      <c r="M78" s="174">
        <f aca="true" t="shared" si="2" ref="M78:M142">COUNT(D78)+COUNT(F78)+COUNT(H78)+COUNT(J78)+COUNT(L78)</f>
        <v>2</v>
      </c>
      <c r="N78" s="175">
        <f aca="true" t="shared" si="3" ref="N78:N142">D78+F78+H78+J78+L78</f>
        <v>4</v>
      </c>
      <c r="O78" s="256"/>
      <c r="P78" s="271"/>
    </row>
    <row r="79" spans="1:16" ht="15.75" customHeight="1">
      <c r="A79" s="169">
        <v>140</v>
      </c>
      <c r="B79" s="259" t="s">
        <v>22</v>
      </c>
      <c r="C79" s="179">
        <v>39068</v>
      </c>
      <c r="D79" s="171">
        <v>3</v>
      </c>
      <c r="E79" s="179">
        <v>40142</v>
      </c>
      <c r="F79" s="173">
        <v>3</v>
      </c>
      <c r="G79" s="172"/>
      <c r="H79" s="173"/>
      <c r="I79" s="172"/>
      <c r="J79" s="173"/>
      <c r="K79" s="172"/>
      <c r="L79" s="173"/>
      <c r="M79" s="174">
        <f t="shared" si="2"/>
        <v>2</v>
      </c>
      <c r="N79" s="175">
        <f t="shared" si="3"/>
        <v>6</v>
      </c>
      <c r="O79" s="388" t="s">
        <v>119</v>
      </c>
      <c r="P79" s="389"/>
    </row>
    <row r="80" spans="1:16" ht="15" customHeight="1">
      <c r="A80" s="169">
        <v>141</v>
      </c>
      <c r="B80" s="259" t="s">
        <v>1470</v>
      </c>
      <c r="C80" s="179">
        <v>38357</v>
      </c>
      <c r="D80" s="171">
        <v>8</v>
      </c>
      <c r="E80" s="202">
        <v>41636</v>
      </c>
      <c r="F80" s="173">
        <v>3</v>
      </c>
      <c r="G80" s="190">
        <v>43097</v>
      </c>
      <c r="H80" s="173">
        <v>2</v>
      </c>
      <c r="I80" s="172"/>
      <c r="J80" s="173"/>
      <c r="K80" s="172"/>
      <c r="L80" s="173"/>
      <c r="M80" s="174">
        <f t="shared" si="2"/>
        <v>3</v>
      </c>
      <c r="N80" s="175">
        <f t="shared" si="3"/>
        <v>13</v>
      </c>
      <c r="O80" s="348" t="s">
        <v>1800</v>
      </c>
      <c r="P80" s="390"/>
    </row>
    <row r="81" spans="1:16" ht="15" customHeight="1">
      <c r="A81" s="169">
        <v>143</v>
      </c>
      <c r="B81" s="259" t="s">
        <v>94</v>
      </c>
      <c r="C81" s="179">
        <v>36759</v>
      </c>
      <c r="D81" s="171">
        <v>3</v>
      </c>
      <c r="E81" s="172"/>
      <c r="F81" s="173"/>
      <c r="G81" s="172"/>
      <c r="H81" s="173"/>
      <c r="I81" s="172"/>
      <c r="J81" s="173"/>
      <c r="K81" s="172"/>
      <c r="L81" s="173"/>
      <c r="M81" s="174">
        <f t="shared" si="2"/>
        <v>1</v>
      </c>
      <c r="N81" s="175">
        <f t="shared" si="3"/>
        <v>3</v>
      </c>
      <c r="O81" s="388"/>
      <c r="P81" s="389"/>
    </row>
    <row r="82" spans="1:16" ht="15" customHeight="1">
      <c r="A82" s="169">
        <v>145</v>
      </c>
      <c r="B82" s="259" t="s">
        <v>1471</v>
      </c>
      <c r="C82" s="179">
        <v>38385</v>
      </c>
      <c r="D82" s="171">
        <v>6</v>
      </c>
      <c r="E82" s="172"/>
      <c r="F82" s="173"/>
      <c r="G82" s="172"/>
      <c r="H82" s="173"/>
      <c r="I82" s="172"/>
      <c r="J82" s="173"/>
      <c r="K82" s="172"/>
      <c r="L82" s="173"/>
      <c r="M82" s="174">
        <f t="shared" si="2"/>
        <v>1</v>
      </c>
      <c r="N82" s="175">
        <f t="shared" si="3"/>
        <v>6</v>
      </c>
      <c r="O82" s="388"/>
      <c r="P82" s="389"/>
    </row>
    <row r="83" spans="1:16" ht="15" customHeight="1">
      <c r="A83" s="169">
        <v>146</v>
      </c>
      <c r="B83" s="259" t="s">
        <v>23</v>
      </c>
      <c r="C83" s="179">
        <v>38362</v>
      </c>
      <c r="D83" s="171">
        <v>2</v>
      </c>
      <c r="E83" s="179">
        <v>39981</v>
      </c>
      <c r="F83" s="173">
        <v>1</v>
      </c>
      <c r="G83" s="172"/>
      <c r="H83" s="173"/>
      <c r="I83" s="172"/>
      <c r="J83" s="173"/>
      <c r="K83" s="172"/>
      <c r="L83" s="173"/>
      <c r="M83" s="174">
        <f t="shared" si="2"/>
        <v>2</v>
      </c>
      <c r="N83" s="175">
        <f t="shared" si="3"/>
        <v>3</v>
      </c>
      <c r="O83" s="255" t="s">
        <v>121</v>
      </c>
      <c r="P83" s="191" t="s">
        <v>122</v>
      </c>
    </row>
    <row r="84" spans="1:16" ht="15" customHeight="1">
      <c r="A84" s="169">
        <v>152</v>
      </c>
      <c r="B84" s="259" t="s">
        <v>1472</v>
      </c>
      <c r="C84" s="200">
        <v>34404</v>
      </c>
      <c r="D84" s="171">
        <v>1</v>
      </c>
      <c r="E84" s="172"/>
      <c r="F84" s="173"/>
      <c r="G84" s="172"/>
      <c r="H84" s="173"/>
      <c r="I84" s="172"/>
      <c r="J84" s="173"/>
      <c r="K84" s="172"/>
      <c r="L84" s="173"/>
      <c r="M84" s="174">
        <f t="shared" si="2"/>
        <v>1</v>
      </c>
      <c r="N84" s="175">
        <f t="shared" si="3"/>
        <v>1</v>
      </c>
      <c r="O84" s="388"/>
      <c r="P84" s="389"/>
    </row>
    <row r="85" spans="1:16" ht="15" customHeight="1">
      <c r="A85" s="169">
        <v>153</v>
      </c>
      <c r="B85" s="259" t="s">
        <v>24</v>
      </c>
      <c r="C85" s="179">
        <v>37621</v>
      </c>
      <c r="D85" s="171">
        <v>5</v>
      </c>
      <c r="E85" s="172"/>
      <c r="F85" s="173"/>
      <c r="G85" s="172"/>
      <c r="H85" s="173"/>
      <c r="I85" s="172"/>
      <c r="J85" s="173"/>
      <c r="K85" s="172"/>
      <c r="L85" s="173"/>
      <c r="M85" s="174">
        <f t="shared" si="2"/>
        <v>1</v>
      </c>
      <c r="N85" s="175">
        <f t="shared" si="3"/>
        <v>5</v>
      </c>
      <c r="O85" s="388" t="s">
        <v>111</v>
      </c>
      <c r="P85" s="389"/>
    </row>
    <row r="86" spans="1:16" ht="15" customHeight="1">
      <c r="A86" s="169">
        <v>154</v>
      </c>
      <c r="B86" s="259" t="s">
        <v>1473</v>
      </c>
      <c r="C86" s="184">
        <v>42021</v>
      </c>
      <c r="D86" s="171">
        <v>1</v>
      </c>
      <c r="E86" s="187">
        <v>42676</v>
      </c>
      <c r="F86" s="173">
        <v>1</v>
      </c>
      <c r="G86" s="172"/>
      <c r="H86" s="173"/>
      <c r="I86" s="172"/>
      <c r="J86" s="173"/>
      <c r="K86" s="172"/>
      <c r="L86" s="173"/>
      <c r="M86" s="174">
        <f t="shared" si="2"/>
        <v>2</v>
      </c>
      <c r="N86" s="175">
        <f t="shared" si="3"/>
        <v>2</v>
      </c>
      <c r="O86" s="255"/>
      <c r="P86" s="271"/>
    </row>
    <row r="87" spans="1:16" ht="15" customHeight="1">
      <c r="A87" s="169">
        <v>155</v>
      </c>
      <c r="B87" s="259" t="s">
        <v>25</v>
      </c>
      <c r="C87" s="179">
        <v>39763</v>
      </c>
      <c r="D87" s="171">
        <v>1</v>
      </c>
      <c r="E87" s="172"/>
      <c r="F87" s="173"/>
      <c r="G87" s="172"/>
      <c r="H87" s="173"/>
      <c r="I87" s="172"/>
      <c r="J87" s="173"/>
      <c r="K87" s="172"/>
      <c r="L87" s="173"/>
      <c r="M87" s="174">
        <f t="shared" si="2"/>
        <v>1</v>
      </c>
      <c r="N87" s="175">
        <f t="shared" si="3"/>
        <v>1</v>
      </c>
      <c r="O87" s="388"/>
      <c r="P87" s="389"/>
    </row>
    <row r="88" spans="1:16" ht="15" customHeight="1">
      <c r="A88" s="169">
        <v>156</v>
      </c>
      <c r="B88" s="259" t="s">
        <v>26</v>
      </c>
      <c r="C88" s="179">
        <v>38291</v>
      </c>
      <c r="D88" s="171">
        <v>1</v>
      </c>
      <c r="E88" s="170">
        <v>42809</v>
      </c>
      <c r="F88" s="171">
        <v>7</v>
      </c>
      <c r="G88" s="190">
        <v>43317</v>
      </c>
      <c r="H88" s="171">
        <v>7</v>
      </c>
      <c r="I88" s="172"/>
      <c r="J88" s="173"/>
      <c r="K88" s="172"/>
      <c r="L88" s="173"/>
      <c r="M88" s="174">
        <f t="shared" si="2"/>
        <v>3</v>
      </c>
      <c r="N88" s="175">
        <f t="shared" si="3"/>
        <v>15</v>
      </c>
      <c r="O88" s="388"/>
      <c r="P88" s="389"/>
    </row>
    <row r="89" spans="1:16" ht="15" customHeight="1">
      <c r="A89" s="169">
        <v>158</v>
      </c>
      <c r="B89" s="259" t="s">
        <v>1474</v>
      </c>
      <c r="C89" s="179">
        <v>38699</v>
      </c>
      <c r="D89" s="171">
        <v>7</v>
      </c>
      <c r="E89" s="172"/>
      <c r="F89" s="173"/>
      <c r="G89" s="172"/>
      <c r="H89" s="173"/>
      <c r="I89" s="172"/>
      <c r="J89" s="173"/>
      <c r="K89" s="172"/>
      <c r="L89" s="173"/>
      <c r="M89" s="174">
        <f t="shared" si="2"/>
        <v>1</v>
      </c>
      <c r="N89" s="175">
        <f t="shared" si="3"/>
        <v>7</v>
      </c>
      <c r="O89" s="348"/>
      <c r="P89" s="349"/>
    </row>
    <row r="90" spans="1:16" ht="15" customHeight="1">
      <c r="A90" s="169">
        <v>159</v>
      </c>
      <c r="B90" s="259" t="s">
        <v>27</v>
      </c>
      <c r="C90" s="179">
        <v>40381</v>
      </c>
      <c r="D90" s="171">
        <v>1</v>
      </c>
      <c r="E90" s="172"/>
      <c r="F90" s="173"/>
      <c r="G90" s="172"/>
      <c r="H90" s="173"/>
      <c r="I90" s="172"/>
      <c r="J90" s="173"/>
      <c r="K90" s="172"/>
      <c r="L90" s="173"/>
      <c r="M90" s="174">
        <f t="shared" si="2"/>
        <v>1</v>
      </c>
      <c r="N90" s="175">
        <f t="shared" si="3"/>
        <v>1</v>
      </c>
      <c r="O90" s="388"/>
      <c r="P90" s="389"/>
    </row>
    <row r="91" spans="1:16" ht="15" customHeight="1">
      <c r="A91" s="169">
        <v>160</v>
      </c>
      <c r="B91" s="259" t="s">
        <v>1475</v>
      </c>
      <c r="C91" s="188">
        <v>42936</v>
      </c>
      <c r="D91" s="173">
        <v>1</v>
      </c>
      <c r="E91" s="172"/>
      <c r="F91" s="173"/>
      <c r="G91" s="172"/>
      <c r="H91" s="173"/>
      <c r="I91" s="172"/>
      <c r="J91" s="173"/>
      <c r="K91" s="172"/>
      <c r="L91" s="173"/>
      <c r="M91" s="174">
        <f t="shared" si="2"/>
        <v>1</v>
      </c>
      <c r="N91" s="175">
        <f t="shared" si="3"/>
        <v>1</v>
      </c>
      <c r="O91" s="255"/>
      <c r="P91" s="271"/>
    </row>
    <row r="92" spans="1:16" ht="15" customHeight="1">
      <c r="A92" s="169">
        <v>163</v>
      </c>
      <c r="B92" s="259" t="s">
        <v>1476</v>
      </c>
      <c r="C92" s="184">
        <v>41597</v>
      </c>
      <c r="D92" s="171">
        <v>1</v>
      </c>
      <c r="E92" s="172"/>
      <c r="F92" s="173"/>
      <c r="G92" s="172"/>
      <c r="H92" s="173"/>
      <c r="I92" s="172"/>
      <c r="J92" s="173"/>
      <c r="K92" s="172"/>
      <c r="L92" s="173"/>
      <c r="M92" s="174">
        <f t="shared" si="2"/>
        <v>1</v>
      </c>
      <c r="N92" s="175">
        <f t="shared" si="3"/>
        <v>1</v>
      </c>
      <c r="O92" s="255"/>
      <c r="P92" s="271"/>
    </row>
    <row r="93" spans="1:16" ht="15" customHeight="1">
      <c r="A93" s="169">
        <v>164</v>
      </c>
      <c r="B93" s="259" t="s">
        <v>28</v>
      </c>
      <c r="C93" s="179">
        <v>38701</v>
      </c>
      <c r="D93" s="171">
        <v>2</v>
      </c>
      <c r="E93" s="172"/>
      <c r="F93" s="173"/>
      <c r="G93" s="172"/>
      <c r="H93" s="173"/>
      <c r="I93" s="172"/>
      <c r="J93" s="173"/>
      <c r="K93" s="172"/>
      <c r="L93" s="173"/>
      <c r="M93" s="174">
        <f t="shared" si="2"/>
        <v>1</v>
      </c>
      <c r="N93" s="175">
        <f t="shared" si="3"/>
        <v>2</v>
      </c>
      <c r="O93" s="388"/>
      <c r="P93" s="389"/>
    </row>
    <row r="94" spans="1:16" ht="15" customHeight="1">
      <c r="A94" s="169">
        <v>167</v>
      </c>
      <c r="B94" s="259" t="s">
        <v>1477</v>
      </c>
      <c r="C94" s="179">
        <v>37095</v>
      </c>
      <c r="D94" s="171">
        <v>3</v>
      </c>
      <c r="E94" s="172"/>
      <c r="F94" s="173"/>
      <c r="G94" s="172"/>
      <c r="H94" s="173"/>
      <c r="I94" s="172"/>
      <c r="J94" s="173"/>
      <c r="K94" s="172"/>
      <c r="L94" s="173"/>
      <c r="M94" s="174">
        <f t="shared" si="2"/>
        <v>1</v>
      </c>
      <c r="N94" s="175">
        <f t="shared" si="3"/>
        <v>3</v>
      </c>
      <c r="O94" s="388"/>
      <c r="P94" s="389"/>
    </row>
    <row r="95" spans="1:16" ht="15" customHeight="1">
      <c r="A95" s="169">
        <v>171</v>
      </c>
      <c r="B95" s="259" t="s">
        <v>29</v>
      </c>
      <c r="C95" s="179">
        <v>40160</v>
      </c>
      <c r="D95" s="171">
        <v>2</v>
      </c>
      <c r="E95" s="172"/>
      <c r="F95" s="173"/>
      <c r="G95" s="172"/>
      <c r="H95" s="173"/>
      <c r="I95" s="172"/>
      <c r="J95" s="173"/>
      <c r="K95" s="172"/>
      <c r="L95" s="173"/>
      <c r="M95" s="174">
        <f t="shared" si="2"/>
        <v>1</v>
      </c>
      <c r="N95" s="175">
        <f t="shared" si="3"/>
        <v>2</v>
      </c>
      <c r="O95" s="388" t="s">
        <v>130</v>
      </c>
      <c r="P95" s="389"/>
    </row>
    <row r="96" spans="1:16" ht="15" customHeight="1">
      <c r="A96" s="169">
        <v>173</v>
      </c>
      <c r="B96" s="259" t="s">
        <v>1478</v>
      </c>
      <c r="C96" s="190">
        <v>38680</v>
      </c>
      <c r="D96" s="171">
        <v>1</v>
      </c>
      <c r="E96" s="172"/>
      <c r="F96" s="173"/>
      <c r="G96" s="172"/>
      <c r="H96" s="173"/>
      <c r="I96" s="172"/>
      <c r="J96" s="173"/>
      <c r="K96" s="172"/>
      <c r="L96" s="173"/>
      <c r="M96" s="174">
        <f t="shared" si="2"/>
        <v>1</v>
      </c>
      <c r="N96" s="175">
        <f t="shared" si="3"/>
        <v>1</v>
      </c>
      <c r="O96" s="255" t="s">
        <v>568</v>
      </c>
      <c r="P96" s="191"/>
    </row>
    <row r="97" spans="1:16" ht="15" customHeight="1">
      <c r="A97" s="169">
        <v>174</v>
      </c>
      <c r="B97" s="259" t="s">
        <v>30</v>
      </c>
      <c r="C97" s="179">
        <v>39348</v>
      </c>
      <c r="D97" s="171">
        <v>1</v>
      </c>
      <c r="E97" s="172"/>
      <c r="F97" s="173"/>
      <c r="G97" s="172"/>
      <c r="H97" s="173"/>
      <c r="I97" s="172"/>
      <c r="J97" s="173"/>
      <c r="K97" s="172"/>
      <c r="L97" s="173"/>
      <c r="M97" s="174">
        <f t="shared" si="2"/>
        <v>1</v>
      </c>
      <c r="N97" s="175">
        <f t="shared" si="3"/>
        <v>1</v>
      </c>
      <c r="O97" s="388"/>
      <c r="P97" s="389"/>
    </row>
    <row r="98" spans="1:16" ht="15" customHeight="1">
      <c r="A98" s="169">
        <v>176</v>
      </c>
      <c r="B98" s="259" t="s">
        <v>1479</v>
      </c>
      <c r="C98" s="184">
        <v>42028</v>
      </c>
      <c r="D98" s="171">
        <v>2</v>
      </c>
      <c r="E98" s="184">
        <v>42041</v>
      </c>
      <c r="F98" s="171">
        <v>1</v>
      </c>
      <c r="G98" s="172"/>
      <c r="H98" s="173"/>
      <c r="I98" s="172"/>
      <c r="J98" s="173"/>
      <c r="K98" s="172"/>
      <c r="L98" s="173"/>
      <c r="M98" s="174">
        <f t="shared" si="2"/>
        <v>2</v>
      </c>
      <c r="N98" s="175">
        <f t="shared" si="3"/>
        <v>3</v>
      </c>
      <c r="O98" s="255"/>
      <c r="P98" s="271"/>
    </row>
    <row r="99" spans="1:16" ht="15" customHeight="1">
      <c r="A99" s="169">
        <v>177</v>
      </c>
      <c r="B99" s="259" t="s">
        <v>1480</v>
      </c>
      <c r="C99" s="184">
        <v>40957</v>
      </c>
      <c r="D99" s="171">
        <v>1</v>
      </c>
      <c r="E99" s="172"/>
      <c r="F99" s="173"/>
      <c r="G99" s="172"/>
      <c r="H99" s="173"/>
      <c r="I99" s="172"/>
      <c r="J99" s="173"/>
      <c r="K99" s="172"/>
      <c r="L99" s="173"/>
      <c r="M99" s="174">
        <f t="shared" si="2"/>
        <v>1</v>
      </c>
      <c r="N99" s="175">
        <f t="shared" si="3"/>
        <v>1</v>
      </c>
      <c r="O99" s="203"/>
      <c r="P99" s="204" t="s">
        <v>1564</v>
      </c>
    </row>
    <row r="100" spans="1:16" ht="15" customHeight="1">
      <c r="A100" s="169">
        <v>179</v>
      </c>
      <c r="B100" s="263" t="s">
        <v>664</v>
      </c>
      <c r="C100" s="184">
        <v>41027</v>
      </c>
      <c r="D100" s="171">
        <v>1</v>
      </c>
      <c r="E100" s="172"/>
      <c r="F100" s="173"/>
      <c r="G100" s="172"/>
      <c r="H100" s="173"/>
      <c r="I100" s="172"/>
      <c r="J100" s="173"/>
      <c r="K100" s="172"/>
      <c r="L100" s="173"/>
      <c r="M100" s="174">
        <f t="shared" si="2"/>
        <v>1</v>
      </c>
      <c r="N100" s="175">
        <f t="shared" si="3"/>
        <v>1</v>
      </c>
      <c r="O100" s="388"/>
      <c r="P100" s="389"/>
    </row>
    <row r="101" spans="1:16" ht="15" customHeight="1">
      <c r="A101" s="169">
        <v>185</v>
      </c>
      <c r="B101" s="259" t="s">
        <v>31</v>
      </c>
      <c r="C101" s="179">
        <v>36062</v>
      </c>
      <c r="D101" s="171">
        <v>3</v>
      </c>
      <c r="E101" s="172"/>
      <c r="F101" s="173"/>
      <c r="G101" s="172"/>
      <c r="H101" s="173"/>
      <c r="I101" s="172"/>
      <c r="J101" s="173"/>
      <c r="K101" s="172"/>
      <c r="L101" s="173"/>
      <c r="M101" s="174">
        <f t="shared" si="2"/>
        <v>1</v>
      </c>
      <c r="N101" s="175">
        <f t="shared" si="3"/>
        <v>3</v>
      </c>
      <c r="O101" s="388"/>
      <c r="P101" s="389"/>
    </row>
    <row r="102" spans="1:16" ht="15" customHeight="1">
      <c r="A102" s="169">
        <v>187</v>
      </c>
      <c r="B102" s="259" t="s">
        <v>1339</v>
      </c>
      <c r="C102" s="170">
        <v>42712</v>
      </c>
      <c r="D102" s="171">
        <v>1</v>
      </c>
      <c r="E102" s="172"/>
      <c r="F102" s="173"/>
      <c r="G102" s="172"/>
      <c r="H102" s="173"/>
      <c r="I102" s="172"/>
      <c r="J102" s="173"/>
      <c r="K102" s="172"/>
      <c r="L102" s="173"/>
      <c r="M102" s="174">
        <f t="shared" si="2"/>
        <v>1</v>
      </c>
      <c r="N102" s="175">
        <f t="shared" si="3"/>
        <v>1</v>
      </c>
      <c r="O102" s="255"/>
      <c r="P102" s="271"/>
    </row>
    <row r="103" spans="1:16" ht="15" customHeight="1">
      <c r="A103" s="169">
        <v>190</v>
      </c>
      <c r="B103" s="259" t="s">
        <v>1481</v>
      </c>
      <c r="C103" s="184">
        <v>41651</v>
      </c>
      <c r="D103" s="171">
        <v>4</v>
      </c>
      <c r="E103" s="172"/>
      <c r="F103" s="173"/>
      <c r="G103" s="172"/>
      <c r="H103" s="173"/>
      <c r="I103" s="172"/>
      <c r="J103" s="173"/>
      <c r="K103" s="172"/>
      <c r="L103" s="173"/>
      <c r="M103" s="174">
        <f t="shared" si="2"/>
        <v>1</v>
      </c>
      <c r="N103" s="175">
        <f t="shared" si="3"/>
        <v>4</v>
      </c>
      <c r="O103" s="388" t="s">
        <v>111</v>
      </c>
      <c r="P103" s="389"/>
    </row>
    <row r="104" spans="1:16" ht="15" customHeight="1">
      <c r="A104" s="169">
        <v>191</v>
      </c>
      <c r="B104" s="259" t="s">
        <v>32</v>
      </c>
      <c r="C104" s="179">
        <v>39533</v>
      </c>
      <c r="D104" s="171">
        <v>2</v>
      </c>
      <c r="E104" s="184">
        <v>43038</v>
      </c>
      <c r="F104" s="171">
        <v>2</v>
      </c>
      <c r="G104" s="198">
        <v>43100</v>
      </c>
      <c r="H104" s="173">
        <v>4</v>
      </c>
      <c r="I104" s="172"/>
      <c r="J104" s="173"/>
      <c r="K104" s="172"/>
      <c r="L104" s="173"/>
      <c r="M104" s="174">
        <f t="shared" si="2"/>
        <v>3</v>
      </c>
      <c r="N104" s="175">
        <f t="shared" si="3"/>
        <v>8</v>
      </c>
      <c r="O104" s="388"/>
      <c r="P104" s="389"/>
    </row>
    <row r="105" spans="1:16" ht="15" customHeight="1">
      <c r="A105" s="169">
        <v>192</v>
      </c>
      <c r="B105" s="259" t="s">
        <v>33</v>
      </c>
      <c r="C105" s="179">
        <v>39309</v>
      </c>
      <c r="D105" s="171">
        <v>1</v>
      </c>
      <c r="E105" s="172"/>
      <c r="F105" s="173"/>
      <c r="G105" s="172"/>
      <c r="H105" s="173"/>
      <c r="I105" s="172"/>
      <c r="J105" s="173"/>
      <c r="K105" s="172"/>
      <c r="L105" s="173"/>
      <c r="M105" s="174">
        <f t="shared" si="2"/>
        <v>1</v>
      </c>
      <c r="N105" s="175">
        <f t="shared" si="3"/>
        <v>1</v>
      </c>
      <c r="O105" s="388"/>
      <c r="P105" s="389"/>
    </row>
    <row r="106" spans="1:16" ht="15" customHeight="1">
      <c r="A106" s="169">
        <v>194</v>
      </c>
      <c r="B106" s="259" t="s">
        <v>1482</v>
      </c>
      <c r="C106" s="179">
        <v>39789</v>
      </c>
      <c r="D106" s="171">
        <v>5</v>
      </c>
      <c r="E106" s="172"/>
      <c r="F106" s="173"/>
      <c r="G106" s="172"/>
      <c r="H106" s="173"/>
      <c r="I106" s="172"/>
      <c r="J106" s="173"/>
      <c r="K106" s="172"/>
      <c r="L106" s="173"/>
      <c r="M106" s="174">
        <f t="shared" si="2"/>
        <v>1</v>
      </c>
      <c r="N106" s="175">
        <f t="shared" si="3"/>
        <v>5</v>
      </c>
      <c r="O106" s="388"/>
      <c r="P106" s="389"/>
    </row>
    <row r="107" spans="1:16" ht="15" customHeight="1">
      <c r="A107" s="169">
        <v>198</v>
      </c>
      <c r="B107" s="259" t="s">
        <v>1242</v>
      </c>
      <c r="C107" s="205">
        <v>42405</v>
      </c>
      <c r="D107" s="171">
        <v>3</v>
      </c>
      <c r="E107" s="172"/>
      <c r="F107" s="173"/>
      <c r="G107" s="172"/>
      <c r="H107" s="173"/>
      <c r="I107" s="172"/>
      <c r="J107" s="173"/>
      <c r="K107" s="172"/>
      <c r="L107" s="173"/>
      <c r="M107" s="174">
        <f t="shared" si="2"/>
        <v>1</v>
      </c>
      <c r="N107" s="175">
        <f t="shared" si="3"/>
        <v>3</v>
      </c>
      <c r="O107" s="255"/>
      <c r="P107" s="271"/>
    </row>
    <row r="108" spans="1:16" ht="15" customHeight="1">
      <c r="A108" s="169">
        <v>201</v>
      </c>
      <c r="B108" s="260" t="s">
        <v>102</v>
      </c>
      <c r="C108" s="184">
        <v>36610</v>
      </c>
      <c r="D108" s="171">
        <v>8</v>
      </c>
      <c r="E108" s="184">
        <v>43541</v>
      </c>
      <c r="F108" s="171">
        <v>2</v>
      </c>
      <c r="G108" s="172"/>
      <c r="H108" s="173"/>
      <c r="I108" s="172"/>
      <c r="J108" s="173"/>
      <c r="K108" s="172"/>
      <c r="L108" s="173"/>
      <c r="M108" s="174">
        <f t="shared" si="2"/>
        <v>2</v>
      </c>
      <c r="N108" s="175">
        <f t="shared" si="3"/>
        <v>10</v>
      </c>
      <c r="O108" s="388"/>
      <c r="P108" s="389"/>
    </row>
    <row r="109" spans="1:16" ht="15" customHeight="1">
      <c r="A109" s="169">
        <v>203</v>
      </c>
      <c r="B109" s="259" t="s">
        <v>611</v>
      </c>
      <c r="C109" s="184">
        <v>40912</v>
      </c>
      <c r="D109" s="171">
        <v>1</v>
      </c>
      <c r="E109" s="184">
        <v>40957</v>
      </c>
      <c r="F109" s="171">
        <v>1</v>
      </c>
      <c r="G109" s="172"/>
      <c r="H109" s="173"/>
      <c r="I109" s="172"/>
      <c r="J109" s="173"/>
      <c r="K109" s="172"/>
      <c r="L109" s="173"/>
      <c r="M109" s="174">
        <f t="shared" si="2"/>
        <v>2</v>
      </c>
      <c r="N109" s="175">
        <f t="shared" si="3"/>
        <v>2</v>
      </c>
      <c r="O109" s="255"/>
      <c r="P109" s="271"/>
    </row>
    <row r="110" spans="1:16" ht="15" customHeight="1">
      <c r="A110" s="169">
        <v>204</v>
      </c>
      <c r="B110" s="259" t="s">
        <v>1483</v>
      </c>
      <c r="C110" s="179">
        <v>37593</v>
      </c>
      <c r="D110" s="171">
        <v>1</v>
      </c>
      <c r="E110" s="172"/>
      <c r="F110" s="173"/>
      <c r="G110" s="172"/>
      <c r="H110" s="173"/>
      <c r="I110" s="172"/>
      <c r="J110" s="173"/>
      <c r="K110" s="172"/>
      <c r="L110" s="173"/>
      <c r="M110" s="174">
        <f t="shared" si="2"/>
        <v>1</v>
      </c>
      <c r="N110" s="175">
        <f t="shared" si="3"/>
        <v>1</v>
      </c>
      <c r="O110" s="388"/>
      <c r="P110" s="389"/>
    </row>
    <row r="111" spans="1:16" ht="15" customHeight="1">
      <c r="A111" s="169">
        <v>206</v>
      </c>
      <c r="B111" s="259" t="s">
        <v>1359</v>
      </c>
      <c r="C111" s="170">
        <v>42726</v>
      </c>
      <c r="D111" s="171">
        <v>1</v>
      </c>
      <c r="E111" s="172"/>
      <c r="F111" s="173"/>
      <c r="G111" s="172"/>
      <c r="H111" s="173"/>
      <c r="I111" s="172"/>
      <c r="J111" s="173"/>
      <c r="K111" s="172"/>
      <c r="L111" s="173"/>
      <c r="M111" s="174">
        <f t="shared" si="2"/>
        <v>1</v>
      </c>
      <c r="N111" s="175">
        <f t="shared" si="3"/>
        <v>1</v>
      </c>
      <c r="O111" s="255"/>
      <c r="P111" s="271"/>
    </row>
    <row r="112" spans="1:16" ht="15" customHeight="1">
      <c r="A112" s="169">
        <v>212</v>
      </c>
      <c r="B112" s="259" t="s">
        <v>1484</v>
      </c>
      <c r="C112" s="179">
        <v>40551</v>
      </c>
      <c r="D112" s="171">
        <v>22</v>
      </c>
      <c r="E112" s="170">
        <v>42735</v>
      </c>
      <c r="F112" s="171">
        <v>1</v>
      </c>
      <c r="G112" s="172"/>
      <c r="H112" s="173"/>
      <c r="I112" s="172"/>
      <c r="J112" s="173"/>
      <c r="K112" s="172"/>
      <c r="L112" s="173"/>
      <c r="M112" s="174">
        <f t="shared" si="2"/>
        <v>2</v>
      </c>
      <c r="N112" s="175">
        <f t="shared" si="3"/>
        <v>23</v>
      </c>
      <c r="O112" s="388"/>
      <c r="P112" s="389"/>
    </row>
    <row r="113" spans="1:16" ht="15" customHeight="1">
      <c r="A113" s="169">
        <v>214</v>
      </c>
      <c r="B113" s="259" t="s">
        <v>1485</v>
      </c>
      <c r="C113" s="179">
        <v>39210</v>
      </c>
      <c r="D113" s="171">
        <v>1</v>
      </c>
      <c r="E113" s="172"/>
      <c r="F113" s="173"/>
      <c r="G113" s="172"/>
      <c r="H113" s="173"/>
      <c r="I113" s="172"/>
      <c r="J113" s="173"/>
      <c r="K113" s="172"/>
      <c r="L113" s="173"/>
      <c r="M113" s="174">
        <f t="shared" si="2"/>
        <v>1</v>
      </c>
      <c r="N113" s="175">
        <f t="shared" si="3"/>
        <v>1</v>
      </c>
      <c r="O113" s="388"/>
      <c r="P113" s="389"/>
    </row>
    <row r="114" spans="1:16" ht="15" customHeight="1">
      <c r="A114" s="169">
        <v>216</v>
      </c>
      <c r="B114" s="260" t="s">
        <v>34</v>
      </c>
      <c r="C114" s="179">
        <v>38829</v>
      </c>
      <c r="D114" s="171">
        <v>1</v>
      </c>
      <c r="E114" s="190">
        <v>43506</v>
      </c>
      <c r="F114" s="171">
        <v>3</v>
      </c>
      <c r="G114" s="172"/>
      <c r="H114" s="173"/>
      <c r="I114" s="172"/>
      <c r="J114" s="173"/>
      <c r="K114" s="172"/>
      <c r="L114" s="173"/>
      <c r="M114" s="174">
        <f t="shared" si="2"/>
        <v>2</v>
      </c>
      <c r="N114" s="175">
        <f t="shared" si="3"/>
        <v>4</v>
      </c>
      <c r="O114" s="343" t="s">
        <v>114</v>
      </c>
      <c r="P114" s="206" t="s">
        <v>131</v>
      </c>
    </row>
    <row r="115" spans="1:16" ht="15" customHeight="1">
      <c r="A115" s="169">
        <v>218</v>
      </c>
      <c r="B115" s="259" t="s">
        <v>1486</v>
      </c>
      <c r="C115" s="207">
        <v>40888</v>
      </c>
      <c r="D115" s="171">
        <v>1</v>
      </c>
      <c r="E115" s="172"/>
      <c r="F115" s="173"/>
      <c r="G115" s="172"/>
      <c r="H115" s="173"/>
      <c r="I115" s="172"/>
      <c r="J115" s="173"/>
      <c r="K115" s="172"/>
      <c r="L115" s="173"/>
      <c r="M115" s="174">
        <f t="shared" si="2"/>
        <v>1</v>
      </c>
      <c r="N115" s="175">
        <f t="shared" si="3"/>
        <v>1</v>
      </c>
      <c r="O115" s="256"/>
      <c r="P115" s="206"/>
    </row>
    <row r="116" spans="1:16" ht="15" customHeight="1">
      <c r="A116" s="169">
        <v>225</v>
      </c>
      <c r="B116" s="259" t="s">
        <v>35</v>
      </c>
      <c r="C116" s="179">
        <v>39219</v>
      </c>
      <c r="D116" s="171">
        <v>1</v>
      </c>
      <c r="E116" s="172"/>
      <c r="F116" s="173"/>
      <c r="G116" s="172"/>
      <c r="H116" s="173"/>
      <c r="I116" s="172"/>
      <c r="J116" s="173"/>
      <c r="K116" s="172"/>
      <c r="L116" s="173"/>
      <c r="M116" s="174">
        <f t="shared" si="2"/>
        <v>1</v>
      </c>
      <c r="N116" s="175">
        <f t="shared" si="3"/>
        <v>1</v>
      </c>
      <c r="O116" s="388"/>
      <c r="P116" s="389"/>
    </row>
    <row r="117" spans="1:16" ht="15" customHeight="1">
      <c r="A117" s="169">
        <v>227</v>
      </c>
      <c r="B117" s="259" t="s">
        <v>1715</v>
      </c>
      <c r="C117" s="190">
        <v>43442</v>
      </c>
      <c r="D117" s="171">
        <v>3</v>
      </c>
      <c r="E117" s="172"/>
      <c r="F117" s="173"/>
      <c r="G117" s="172"/>
      <c r="H117" s="173"/>
      <c r="I117" s="172"/>
      <c r="J117" s="173"/>
      <c r="K117" s="172"/>
      <c r="L117" s="173"/>
      <c r="M117" s="174">
        <f t="shared" si="2"/>
        <v>1</v>
      </c>
      <c r="N117" s="175">
        <f t="shared" si="3"/>
        <v>3</v>
      </c>
      <c r="O117" s="302"/>
      <c r="P117" s="303"/>
    </row>
    <row r="118" spans="1:16" ht="15" customHeight="1">
      <c r="A118" s="169">
        <v>229</v>
      </c>
      <c r="B118" s="259" t="s">
        <v>1487</v>
      </c>
      <c r="C118" s="184">
        <v>42298</v>
      </c>
      <c r="D118" s="171">
        <v>5</v>
      </c>
      <c r="E118" s="172"/>
      <c r="F118" s="173"/>
      <c r="G118" s="172"/>
      <c r="H118" s="173"/>
      <c r="I118" s="172"/>
      <c r="J118" s="173"/>
      <c r="K118" s="172"/>
      <c r="L118" s="173"/>
      <c r="M118" s="174">
        <f t="shared" si="2"/>
        <v>1</v>
      </c>
      <c r="N118" s="175">
        <f t="shared" si="3"/>
        <v>5</v>
      </c>
      <c r="O118" s="255"/>
      <c r="P118" s="271"/>
    </row>
    <row r="119" spans="1:16" ht="15" customHeight="1">
      <c r="A119" s="169">
        <v>230</v>
      </c>
      <c r="B119" s="259" t="s">
        <v>1488</v>
      </c>
      <c r="C119" s="184">
        <v>41920</v>
      </c>
      <c r="D119" s="171">
        <v>8</v>
      </c>
      <c r="E119" s="172"/>
      <c r="F119" s="173"/>
      <c r="G119" s="172"/>
      <c r="H119" s="173"/>
      <c r="I119" s="172"/>
      <c r="J119" s="173"/>
      <c r="K119" s="172"/>
      <c r="L119" s="173"/>
      <c r="M119" s="174">
        <f t="shared" si="2"/>
        <v>1</v>
      </c>
      <c r="N119" s="175">
        <f t="shared" si="3"/>
        <v>8</v>
      </c>
      <c r="O119" s="255"/>
      <c r="P119" s="271"/>
    </row>
    <row r="120" spans="1:16" ht="15" customHeight="1">
      <c r="A120" s="169">
        <v>234</v>
      </c>
      <c r="B120" s="259" t="s">
        <v>36</v>
      </c>
      <c r="C120" s="179">
        <v>40195</v>
      </c>
      <c r="D120" s="171">
        <v>5</v>
      </c>
      <c r="E120" s="172"/>
      <c r="F120" s="173"/>
      <c r="G120" s="172"/>
      <c r="H120" s="173"/>
      <c r="I120" s="172"/>
      <c r="J120" s="173"/>
      <c r="K120" s="172"/>
      <c r="L120" s="173"/>
      <c r="M120" s="174">
        <f t="shared" si="2"/>
        <v>1</v>
      </c>
      <c r="N120" s="175">
        <f t="shared" si="3"/>
        <v>5</v>
      </c>
      <c r="O120" s="256" t="s">
        <v>128</v>
      </c>
      <c r="P120" s="344" t="s">
        <v>124</v>
      </c>
    </row>
    <row r="121" spans="1:16" ht="15" customHeight="1">
      <c r="A121" s="169">
        <v>236</v>
      </c>
      <c r="B121" s="259" t="s">
        <v>37</v>
      </c>
      <c r="C121" s="179">
        <v>39751</v>
      </c>
      <c r="D121" s="171">
        <v>1</v>
      </c>
      <c r="E121" s="172"/>
      <c r="F121" s="173"/>
      <c r="G121" s="172"/>
      <c r="H121" s="173"/>
      <c r="I121" s="172"/>
      <c r="J121" s="173"/>
      <c r="K121" s="172"/>
      <c r="L121" s="173"/>
      <c r="M121" s="174">
        <f t="shared" si="2"/>
        <v>1</v>
      </c>
      <c r="N121" s="175">
        <f t="shared" si="3"/>
        <v>1</v>
      </c>
      <c r="O121" s="388"/>
      <c r="P121" s="389"/>
    </row>
    <row r="122" spans="1:16" ht="15" customHeight="1">
      <c r="A122" s="169">
        <v>238</v>
      </c>
      <c r="B122" s="259" t="s">
        <v>1489</v>
      </c>
      <c r="C122" s="179">
        <v>38331</v>
      </c>
      <c r="D122" s="171">
        <v>1</v>
      </c>
      <c r="E122" s="179">
        <v>38700</v>
      </c>
      <c r="F122" s="173">
        <v>1</v>
      </c>
      <c r="G122" s="172"/>
      <c r="H122" s="173"/>
      <c r="I122" s="172"/>
      <c r="J122" s="173"/>
      <c r="K122" s="172"/>
      <c r="L122" s="173"/>
      <c r="M122" s="174">
        <f t="shared" si="2"/>
        <v>2</v>
      </c>
      <c r="N122" s="175">
        <f t="shared" si="3"/>
        <v>2</v>
      </c>
      <c r="O122" s="388"/>
      <c r="P122" s="389"/>
    </row>
    <row r="123" spans="1:16" ht="15" customHeight="1">
      <c r="A123" s="169">
        <v>245</v>
      </c>
      <c r="B123" s="259" t="s">
        <v>38</v>
      </c>
      <c r="C123" s="184">
        <v>37467</v>
      </c>
      <c r="D123" s="171">
        <v>1</v>
      </c>
      <c r="E123" s="172"/>
      <c r="F123" s="173"/>
      <c r="G123" s="172"/>
      <c r="H123" s="173"/>
      <c r="I123" s="172"/>
      <c r="J123" s="173"/>
      <c r="K123" s="172"/>
      <c r="L123" s="173"/>
      <c r="M123" s="174">
        <f t="shared" si="2"/>
        <v>1</v>
      </c>
      <c r="N123" s="175">
        <f t="shared" si="3"/>
        <v>1</v>
      </c>
      <c r="O123" s="388"/>
      <c r="P123" s="389"/>
    </row>
    <row r="124" spans="1:16" ht="15" customHeight="1">
      <c r="A124" s="169">
        <v>249</v>
      </c>
      <c r="B124" s="259" t="s">
        <v>1490</v>
      </c>
      <c r="C124" s="179">
        <v>40488</v>
      </c>
      <c r="D124" s="171">
        <v>1</v>
      </c>
      <c r="E124" s="172"/>
      <c r="F124" s="173"/>
      <c r="G124" s="172"/>
      <c r="H124" s="173"/>
      <c r="I124" s="172"/>
      <c r="J124" s="173"/>
      <c r="K124" s="172"/>
      <c r="L124" s="173"/>
      <c r="M124" s="174">
        <f t="shared" si="2"/>
        <v>1</v>
      </c>
      <c r="N124" s="175">
        <f t="shared" si="3"/>
        <v>1</v>
      </c>
      <c r="O124" s="388"/>
      <c r="P124" s="389"/>
    </row>
    <row r="125" spans="1:16" ht="15" customHeight="1">
      <c r="A125" s="169">
        <v>250</v>
      </c>
      <c r="B125" s="259" t="s">
        <v>1235</v>
      </c>
      <c r="C125" s="184">
        <v>42393</v>
      </c>
      <c r="D125" s="171">
        <v>1</v>
      </c>
      <c r="E125" s="172"/>
      <c r="F125" s="173"/>
      <c r="G125" s="172"/>
      <c r="H125" s="173"/>
      <c r="I125" s="172"/>
      <c r="J125" s="173"/>
      <c r="K125" s="172"/>
      <c r="L125" s="173"/>
      <c r="M125" s="174">
        <f t="shared" si="2"/>
        <v>1</v>
      </c>
      <c r="N125" s="175">
        <f t="shared" si="3"/>
        <v>1</v>
      </c>
      <c r="O125" s="255"/>
      <c r="P125" s="271"/>
    </row>
    <row r="126" spans="1:16" ht="15" customHeight="1">
      <c r="A126" s="169">
        <v>252</v>
      </c>
      <c r="B126" s="259" t="s">
        <v>657</v>
      </c>
      <c r="C126" s="184">
        <v>41017</v>
      </c>
      <c r="D126" s="171">
        <v>1</v>
      </c>
      <c r="E126" s="172"/>
      <c r="F126" s="173"/>
      <c r="G126" s="172"/>
      <c r="H126" s="173"/>
      <c r="I126" s="172"/>
      <c r="J126" s="173"/>
      <c r="K126" s="172"/>
      <c r="L126" s="173"/>
      <c r="M126" s="174">
        <f t="shared" si="2"/>
        <v>1</v>
      </c>
      <c r="N126" s="175">
        <f t="shared" si="3"/>
        <v>1</v>
      </c>
      <c r="O126" s="255"/>
      <c r="P126" s="271"/>
    </row>
    <row r="127" spans="1:16" ht="15" customHeight="1">
      <c r="A127" s="169">
        <v>253</v>
      </c>
      <c r="B127" s="259" t="s">
        <v>39</v>
      </c>
      <c r="C127" s="179">
        <v>38086</v>
      </c>
      <c r="D127" s="171">
        <v>1</v>
      </c>
      <c r="E127" s="179">
        <v>39068</v>
      </c>
      <c r="F127" s="173">
        <v>1</v>
      </c>
      <c r="G127" s="172"/>
      <c r="H127" s="173"/>
      <c r="I127" s="172"/>
      <c r="J127" s="173"/>
      <c r="K127" s="172"/>
      <c r="L127" s="173"/>
      <c r="M127" s="174">
        <f t="shared" si="2"/>
        <v>2</v>
      </c>
      <c r="N127" s="175">
        <f t="shared" si="3"/>
        <v>2</v>
      </c>
      <c r="O127" s="388"/>
      <c r="P127" s="389"/>
    </row>
    <row r="128" spans="1:16" ht="15" customHeight="1">
      <c r="A128" s="169">
        <v>264</v>
      </c>
      <c r="B128" s="259" t="s">
        <v>1245</v>
      </c>
      <c r="C128" s="184">
        <v>42410</v>
      </c>
      <c r="D128" s="171">
        <v>3</v>
      </c>
      <c r="E128" s="198"/>
      <c r="F128" s="173"/>
      <c r="G128" s="198"/>
      <c r="H128" s="173"/>
      <c r="I128" s="172"/>
      <c r="J128" s="173"/>
      <c r="K128" s="172"/>
      <c r="L128" s="173"/>
      <c r="M128" s="174">
        <f t="shared" si="2"/>
        <v>1</v>
      </c>
      <c r="N128" s="175">
        <f t="shared" si="3"/>
        <v>3</v>
      </c>
      <c r="O128" s="255"/>
      <c r="P128" s="271"/>
    </row>
    <row r="129" spans="1:16" ht="15" customHeight="1">
      <c r="A129" s="169">
        <v>266</v>
      </c>
      <c r="B129" s="259" t="s">
        <v>1491</v>
      </c>
      <c r="C129" s="179">
        <v>40425</v>
      </c>
      <c r="D129" s="171">
        <v>3</v>
      </c>
      <c r="E129" s="198">
        <v>40925</v>
      </c>
      <c r="F129" s="173">
        <v>9</v>
      </c>
      <c r="G129" s="172"/>
      <c r="H129" s="173"/>
      <c r="I129" s="172"/>
      <c r="J129" s="173"/>
      <c r="K129" s="172"/>
      <c r="L129" s="173"/>
      <c r="M129" s="174">
        <f t="shared" si="2"/>
        <v>2</v>
      </c>
      <c r="N129" s="175">
        <f t="shared" si="3"/>
        <v>12</v>
      </c>
      <c r="O129" s="348" t="s">
        <v>630</v>
      </c>
      <c r="P129" s="349"/>
    </row>
    <row r="130" spans="1:16" ht="15" customHeight="1">
      <c r="A130" s="169">
        <v>268</v>
      </c>
      <c r="B130" s="259" t="s">
        <v>1492</v>
      </c>
      <c r="C130" s="179">
        <v>40229</v>
      </c>
      <c r="D130" s="171">
        <v>4</v>
      </c>
      <c r="E130" s="172"/>
      <c r="F130" s="173"/>
      <c r="G130" s="172"/>
      <c r="H130" s="173"/>
      <c r="I130" s="172"/>
      <c r="J130" s="173"/>
      <c r="K130" s="172"/>
      <c r="L130" s="173"/>
      <c r="M130" s="174">
        <f t="shared" si="2"/>
        <v>1</v>
      </c>
      <c r="N130" s="175">
        <f t="shared" si="3"/>
        <v>4</v>
      </c>
      <c r="O130" s="388"/>
      <c r="P130" s="389"/>
    </row>
    <row r="131" spans="1:16" ht="15" customHeight="1">
      <c r="A131" s="169">
        <v>270</v>
      </c>
      <c r="B131" s="259" t="s">
        <v>40</v>
      </c>
      <c r="C131" s="184">
        <v>39799</v>
      </c>
      <c r="D131" s="171">
        <v>2</v>
      </c>
      <c r="E131" s="172"/>
      <c r="F131" s="173"/>
      <c r="G131" s="172"/>
      <c r="H131" s="173"/>
      <c r="I131" s="172"/>
      <c r="J131" s="173"/>
      <c r="K131" s="172"/>
      <c r="L131" s="173"/>
      <c r="M131" s="174">
        <f t="shared" si="2"/>
        <v>1</v>
      </c>
      <c r="N131" s="175">
        <f t="shared" si="3"/>
        <v>2</v>
      </c>
      <c r="O131" s="388"/>
      <c r="P131" s="389"/>
    </row>
    <row r="132" spans="1:16" ht="15" customHeight="1">
      <c r="A132" s="169">
        <v>273</v>
      </c>
      <c r="B132" s="259" t="s">
        <v>1493</v>
      </c>
      <c r="C132" s="179">
        <v>39306</v>
      </c>
      <c r="D132" s="171">
        <v>1</v>
      </c>
      <c r="E132" s="172"/>
      <c r="F132" s="173"/>
      <c r="G132" s="172"/>
      <c r="H132" s="173"/>
      <c r="I132" s="172"/>
      <c r="J132" s="173"/>
      <c r="K132" s="172"/>
      <c r="L132" s="173"/>
      <c r="M132" s="174">
        <f t="shared" si="2"/>
        <v>1</v>
      </c>
      <c r="N132" s="175">
        <f t="shared" si="3"/>
        <v>1</v>
      </c>
      <c r="O132" s="388"/>
      <c r="P132" s="389"/>
    </row>
    <row r="133" spans="1:16" ht="15" customHeight="1">
      <c r="A133" s="169">
        <v>275</v>
      </c>
      <c r="B133" s="259" t="s">
        <v>90</v>
      </c>
      <c r="C133" s="179">
        <v>37723</v>
      </c>
      <c r="D133" s="171">
        <v>4</v>
      </c>
      <c r="E133" s="187">
        <v>40906</v>
      </c>
      <c r="F133" s="173">
        <v>1</v>
      </c>
      <c r="G133" s="172"/>
      <c r="H133" s="173"/>
      <c r="I133" s="172"/>
      <c r="J133" s="173"/>
      <c r="K133" s="172"/>
      <c r="L133" s="173"/>
      <c r="M133" s="174">
        <f t="shared" si="2"/>
        <v>2</v>
      </c>
      <c r="N133" s="175">
        <f t="shared" si="3"/>
        <v>5</v>
      </c>
      <c r="O133" s="388"/>
      <c r="P133" s="389"/>
    </row>
    <row r="134" spans="1:16" ht="15" customHeight="1">
      <c r="A134" s="169">
        <v>276</v>
      </c>
      <c r="B134" s="259" t="s">
        <v>88</v>
      </c>
      <c r="C134" s="179">
        <v>38014</v>
      </c>
      <c r="D134" s="171">
        <v>2</v>
      </c>
      <c r="E134" s="172"/>
      <c r="F134" s="173"/>
      <c r="G134" s="172"/>
      <c r="H134" s="173"/>
      <c r="I134" s="172"/>
      <c r="J134" s="173"/>
      <c r="K134" s="172"/>
      <c r="L134" s="173"/>
      <c r="M134" s="174">
        <f t="shared" si="2"/>
        <v>1</v>
      </c>
      <c r="N134" s="175">
        <f t="shared" si="3"/>
        <v>2</v>
      </c>
      <c r="O134" s="388"/>
      <c r="P134" s="389"/>
    </row>
    <row r="135" spans="1:16" ht="15" customHeight="1">
      <c r="A135" s="169">
        <v>279</v>
      </c>
      <c r="B135" s="259" t="s">
        <v>65</v>
      </c>
      <c r="C135" s="179">
        <v>39541</v>
      </c>
      <c r="D135" s="171">
        <v>5</v>
      </c>
      <c r="E135" s="172"/>
      <c r="F135" s="173"/>
      <c r="G135" s="172"/>
      <c r="H135" s="173"/>
      <c r="I135" s="172"/>
      <c r="J135" s="173"/>
      <c r="K135" s="172"/>
      <c r="L135" s="173"/>
      <c r="M135" s="174">
        <f t="shared" si="2"/>
        <v>1</v>
      </c>
      <c r="N135" s="175">
        <f t="shared" si="3"/>
        <v>5</v>
      </c>
      <c r="O135" s="388" t="s">
        <v>112</v>
      </c>
      <c r="P135" s="389"/>
    </row>
    <row r="136" spans="1:16" ht="15" customHeight="1">
      <c r="A136" s="169">
        <v>298</v>
      </c>
      <c r="B136" s="259" t="s">
        <v>1136</v>
      </c>
      <c r="C136" s="170">
        <v>42151</v>
      </c>
      <c r="D136" s="171">
        <v>1</v>
      </c>
      <c r="E136" s="172"/>
      <c r="F136" s="173"/>
      <c r="G136" s="172"/>
      <c r="H136" s="173"/>
      <c r="I136" s="172"/>
      <c r="J136" s="173"/>
      <c r="K136" s="172"/>
      <c r="L136" s="173"/>
      <c r="M136" s="174">
        <f t="shared" si="2"/>
        <v>1</v>
      </c>
      <c r="N136" s="175">
        <f t="shared" si="3"/>
        <v>1</v>
      </c>
      <c r="O136" s="255"/>
      <c r="P136" s="271"/>
    </row>
    <row r="137" spans="1:16" ht="15" customHeight="1">
      <c r="A137" s="169">
        <v>304</v>
      </c>
      <c r="B137" s="259" t="s">
        <v>41</v>
      </c>
      <c r="C137" s="179">
        <v>37267</v>
      </c>
      <c r="D137" s="171">
        <v>3</v>
      </c>
      <c r="E137" s="172"/>
      <c r="F137" s="173"/>
      <c r="G137" s="172"/>
      <c r="H137" s="173"/>
      <c r="I137" s="172"/>
      <c r="J137" s="173"/>
      <c r="K137" s="172"/>
      <c r="L137" s="173"/>
      <c r="M137" s="174">
        <f t="shared" si="2"/>
        <v>1</v>
      </c>
      <c r="N137" s="175">
        <f t="shared" si="3"/>
        <v>3</v>
      </c>
      <c r="O137" s="388"/>
      <c r="P137" s="389"/>
    </row>
    <row r="138" spans="1:16" ht="15" customHeight="1">
      <c r="A138" s="169">
        <v>306</v>
      </c>
      <c r="B138" s="259" t="s">
        <v>1494</v>
      </c>
      <c r="C138" s="179">
        <v>38174</v>
      </c>
      <c r="D138" s="171">
        <v>6</v>
      </c>
      <c r="E138" s="172"/>
      <c r="F138" s="173"/>
      <c r="G138" s="172"/>
      <c r="H138" s="173"/>
      <c r="I138" s="172"/>
      <c r="J138" s="173"/>
      <c r="K138" s="172"/>
      <c r="L138" s="173"/>
      <c r="M138" s="174">
        <f t="shared" si="2"/>
        <v>1</v>
      </c>
      <c r="N138" s="175">
        <f t="shared" si="3"/>
        <v>6</v>
      </c>
      <c r="O138" s="388"/>
      <c r="P138" s="389"/>
    </row>
    <row r="139" spans="1:16" ht="15" customHeight="1">
      <c r="A139" s="169">
        <v>312</v>
      </c>
      <c r="B139" s="259" t="s">
        <v>1495</v>
      </c>
      <c r="C139" s="179">
        <v>39802</v>
      </c>
      <c r="D139" s="171">
        <v>1</v>
      </c>
      <c r="E139" s="172"/>
      <c r="F139" s="173"/>
      <c r="G139" s="172"/>
      <c r="H139" s="173"/>
      <c r="I139" s="172"/>
      <c r="J139" s="173"/>
      <c r="K139" s="172"/>
      <c r="L139" s="173"/>
      <c r="M139" s="174">
        <f t="shared" si="2"/>
        <v>1</v>
      </c>
      <c r="N139" s="175">
        <f t="shared" si="3"/>
        <v>1</v>
      </c>
      <c r="O139" s="388"/>
      <c r="P139" s="389"/>
    </row>
    <row r="140" spans="1:16" ht="15" customHeight="1">
      <c r="A140" s="169">
        <v>313</v>
      </c>
      <c r="B140" s="259" t="s">
        <v>70</v>
      </c>
      <c r="C140" s="179">
        <v>40263</v>
      </c>
      <c r="D140" s="171">
        <v>1</v>
      </c>
      <c r="E140" s="190">
        <v>41705</v>
      </c>
      <c r="F140" s="171">
        <v>2</v>
      </c>
      <c r="G140" s="172"/>
      <c r="H140" s="173"/>
      <c r="I140" s="172"/>
      <c r="J140" s="173"/>
      <c r="K140" s="172"/>
      <c r="L140" s="173"/>
      <c r="M140" s="174">
        <f t="shared" si="2"/>
        <v>2</v>
      </c>
      <c r="N140" s="175">
        <f t="shared" si="3"/>
        <v>3</v>
      </c>
      <c r="O140" s="388"/>
      <c r="P140" s="389"/>
    </row>
    <row r="141" spans="1:16" ht="15" customHeight="1">
      <c r="A141" s="169">
        <v>319</v>
      </c>
      <c r="B141" s="259" t="s">
        <v>72</v>
      </c>
      <c r="C141" s="184">
        <v>40478</v>
      </c>
      <c r="D141" s="171">
        <v>1</v>
      </c>
      <c r="E141" s="172"/>
      <c r="F141" s="173"/>
      <c r="G141" s="172"/>
      <c r="H141" s="173"/>
      <c r="I141" s="172"/>
      <c r="J141" s="173"/>
      <c r="K141" s="172"/>
      <c r="L141" s="173"/>
      <c r="M141" s="174">
        <f t="shared" si="2"/>
        <v>1</v>
      </c>
      <c r="N141" s="175">
        <f t="shared" si="3"/>
        <v>1</v>
      </c>
      <c r="O141" s="388"/>
      <c r="P141" s="389"/>
    </row>
    <row r="142" spans="1:16" ht="15" customHeight="1">
      <c r="A142" s="169">
        <v>324</v>
      </c>
      <c r="B142" s="259" t="s">
        <v>42</v>
      </c>
      <c r="C142" s="200">
        <v>32119</v>
      </c>
      <c r="D142" s="171">
        <v>1</v>
      </c>
      <c r="E142" s="172"/>
      <c r="F142" s="173"/>
      <c r="G142" s="172"/>
      <c r="H142" s="173"/>
      <c r="I142" s="172"/>
      <c r="J142" s="173"/>
      <c r="K142" s="172"/>
      <c r="L142" s="173"/>
      <c r="M142" s="174">
        <f t="shared" si="2"/>
        <v>1</v>
      </c>
      <c r="N142" s="175">
        <f t="shared" si="3"/>
        <v>1</v>
      </c>
      <c r="O142" s="388"/>
      <c r="P142" s="389"/>
    </row>
    <row r="143" spans="1:16" ht="15" customHeight="1">
      <c r="A143" s="169">
        <v>326</v>
      </c>
      <c r="B143" s="259" t="s">
        <v>1496</v>
      </c>
      <c r="C143" s="179">
        <v>39054</v>
      </c>
      <c r="D143" s="171">
        <v>1</v>
      </c>
      <c r="E143" s="188">
        <v>43008</v>
      </c>
      <c r="F143" s="173">
        <v>2</v>
      </c>
      <c r="G143" s="190">
        <v>43182</v>
      </c>
      <c r="H143" s="173">
        <v>1</v>
      </c>
      <c r="I143" s="172"/>
      <c r="J143" s="173"/>
      <c r="K143" s="172"/>
      <c r="L143" s="173"/>
      <c r="M143" s="174">
        <f aca="true" t="shared" si="4" ref="M143:M221">COUNT(D143)+COUNT(F143)+COUNT(H143)+COUNT(J143)+COUNT(L143)</f>
        <v>3</v>
      </c>
      <c r="N143" s="175">
        <f aca="true" t="shared" si="5" ref="N143:N221">D143+F143+H143+J143+L143</f>
        <v>4</v>
      </c>
      <c r="O143" s="388"/>
      <c r="P143" s="389"/>
    </row>
    <row r="144" spans="1:16" ht="15" customHeight="1">
      <c r="A144" s="169">
        <v>329</v>
      </c>
      <c r="B144" s="259" t="s">
        <v>598</v>
      </c>
      <c r="C144" s="193">
        <v>40905</v>
      </c>
      <c r="D144" s="171">
        <v>7</v>
      </c>
      <c r="E144" s="172"/>
      <c r="F144" s="173"/>
      <c r="G144" s="172"/>
      <c r="H144" s="173"/>
      <c r="I144" s="172"/>
      <c r="J144" s="173"/>
      <c r="K144" s="172"/>
      <c r="L144" s="173"/>
      <c r="M144" s="174">
        <f t="shared" si="4"/>
        <v>1</v>
      </c>
      <c r="N144" s="175">
        <f t="shared" si="5"/>
        <v>7</v>
      </c>
      <c r="O144" s="255"/>
      <c r="P144" s="204" t="s">
        <v>1564</v>
      </c>
    </row>
    <row r="145" spans="1:16" ht="15" customHeight="1">
      <c r="A145" s="169">
        <v>334</v>
      </c>
      <c r="B145" s="259" t="s">
        <v>1497</v>
      </c>
      <c r="C145" s="179">
        <v>37241</v>
      </c>
      <c r="D145" s="171">
        <v>4</v>
      </c>
      <c r="E145" s="190">
        <v>43090</v>
      </c>
      <c r="F145" s="173">
        <v>15</v>
      </c>
      <c r="G145" s="172"/>
      <c r="H145" s="173"/>
      <c r="I145" s="172"/>
      <c r="J145" s="173"/>
      <c r="K145" s="172"/>
      <c r="L145" s="173"/>
      <c r="M145" s="174">
        <f t="shared" si="4"/>
        <v>2</v>
      </c>
      <c r="N145" s="175">
        <f t="shared" si="5"/>
        <v>19</v>
      </c>
      <c r="O145" s="388" t="s">
        <v>111</v>
      </c>
      <c r="P145" s="389"/>
    </row>
    <row r="146" spans="1:16" ht="15" customHeight="1">
      <c r="A146" s="169">
        <v>344</v>
      </c>
      <c r="B146" s="259" t="s">
        <v>1250</v>
      </c>
      <c r="C146" s="318">
        <v>42418</v>
      </c>
      <c r="D146" s="171">
        <v>2</v>
      </c>
      <c r="E146" s="190">
        <v>43459</v>
      </c>
      <c r="F146" s="171">
        <v>1</v>
      </c>
      <c r="G146" s="198"/>
      <c r="H146" s="173"/>
      <c r="I146" s="172"/>
      <c r="J146" s="173"/>
      <c r="K146" s="172"/>
      <c r="L146" s="173"/>
      <c r="M146" s="174">
        <f t="shared" si="4"/>
        <v>2</v>
      </c>
      <c r="N146" s="175">
        <f t="shared" si="5"/>
        <v>3</v>
      </c>
      <c r="O146" s="255"/>
      <c r="P146" s="271"/>
    </row>
    <row r="147" spans="1:16" ht="15" customHeight="1">
      <c r="A147" s="169">
        <v>347</v>
      </c>
      <c r="B147" s="259" t="s">
        <v>771</v>
      </c>
      <c r="C147" s="193">
        <v>41345</v>
      </c>
      <c r="D147" s="171">
        <v>1</v>
      </c>
      <c r="E147" s="198">
        <v>42455</v>
      </c>
      <c r="F147" s="173">
        <v>5</v>
      </c>
      <c r="G147" s="172"/>
      <c r="H147" s="173"/>
      <c r="I147" s="172"/>
      <c r="J147" s="173"/>
      <c r="K147" s="172"/>
      <c r="L147" s="173"/>
      <c r="M147" s="174">
        <f t="shared" si="4"/>
        <v>2</v>
      </c>
      <c r="N147" s="175">
        <f t="shared" si="5"/>
        <v>6</v>
      </c>
      <c r="O147" s="255"/>
      <c r="P147" s="271"/>
    </row>
    <row r="148" spans="1:16" ht="15" customHeight="1">
      <c r="A148" s="169">
        <v>349</v>
      </c>
      <c r="B148" s="260" t="s">
        <v>1786</v>
      </c>
      <c r="C148" s="184">
        <v>43500</v>
      </c>
      <c r="D148" s="171">
        <v>1</v>
      </c>
      <c r="E148" s="196"/>
      <c r="F148" s="173"/>
      <c r="G148" s="196"/>
      <c r="H148" s="173"/>
      <c r="I148" s="196"/>
      <c r="J148" s="173"/>
      <c r="K148" s="172"/>
      <c r="L148" s="173"/>
      <c r="M148" s="174">
        <f>COUNT(D148)+COUNT(F148)+COUNT(H148)+COUNT(J148)+COUNT(L148)</f>
        <v>1</v>
      </c>
      <c r="N148" s="175">
        <f>D148+F148+H148+J148+L148</f>
        <v>1</v>
      </c>
      <c r="O148" s="388" t="s">
        <v>1787</v>
      </c>
      <c r="P148" s="389"/>
    </row>
    <row r="149" spans="1:16" ht="15" customHeight="1">
      <c r="A149" s="169">
        <v>354</v>
      </c>
      <c r="B149" s="260" t="s">
        <v>1794</v>
      </c>
      <c r="C149" s="328">
        <v>43567</v>
      </c>
      <c r="D149" s="171">
        <v>1</v>
      </c>
      <c r="E149" s="196"/>
      <c r="F149" s="173"/>
      <c r="G149" s="196"/>
      <c r="H149" s="173"/>
      <c r="I149" s="196"/>
      <c r="J149" s="173"/>
      <c r="K149" s="172"/>
      <c r="L149" s="173"/>
      <c r="M149" s="174">
        <f>COUNT(D149)+COUNT(F149)+COUNT(H149)+COUNT(J149)+COUNT(L149)</f>
        <v>1</v>
      </c>
      <c r="N149" s="175">
        <f>D149+F149+H149+J149+L149</f>
        <v>1</v>
      </c>
      <c r="O149" s="346"/>
      <c r="P149" s="347"/>
    </row>
    <row r="150" spans="1:16" ht="15" customHeight="1">
      <c r="A150" s="169">
        <v>356</v>
      </c>
      <c r="B150" s="259" t="s">
        <v>43</v>
      </c>
      <c r="C150" s="179">
        <v>37588</v>
      </c>
      <c r="D150" s="171">
        <v>5</v>
      </c>
      <c r="E150" s="172"/>
      <c r="F150" s="173"/>
      <c r="G150" s="172"/>
      <c r="H150" s="173"/>
      <c r="I150" s="172"/>
      <c r="J150" s="173"/>
      <c r="K150" s="172"/>
      <c r="L150" s="173"/>
      <c r="M150" s="174">
        <f t="shared" si="4"/>
        <v>1</v>
      </c>
      <c r="N150" s="175">
        <f t="shared" si="5"/>
        <v>5</v>
      </c>
      <c r="O150" s="388"/>
      <c r="P150" s="389"/>
    </row>
    <row r="151" spans="1:16" ht="15" customHeight="1">
      <c r="A151" s="169">
        <v>363</v>
      </c>
      <c r="B151" s="259" t="s">
        <v>103</v>
      </c>
      <c r="C151" s="179">
        <v>38801</v>
      </c>
      <c r="D151" s="171">
        <v>1</v>
      </c>
      <c r="E151" s="172"/>
      <c r="F151" s="173"/>
      <c r="G151" s="172"/>
      <c r="H151" s="173"/>
      <c r="I151" s="172"/>
      <c r="J151" s="173"/>
      <c r="K151" s="172"/>
      <c r="L151" s="173"/>
      <c r="M151" s="174">
        <f t="shared" si="4"/>
        <v>1</v>
      </c>
      <c r="N151" s="175">
        <f t="shared" si="5"/>
        <v>1</v>
      </c>
      <c r="O151" s="388"/>
      <c r="P151" s="389"/>
    </row>
    <row r="152" spans="1:16" ht="15" customHeight="1">
      <c r="A152" s="169">
        <v>365</v>
      </c>
      <c r="B152" s="260" t="s">
        <v>1718</v>
      </c>
      <c r="C152" s="190">
        <v>43459</v>
      </c>
      <c r="D152" s="171">
        <v>1</v>
      </c>
      <c r="E152" s="328">
        <v>43577</v>
      </c>
      <c r="F152" s="171">
        <v>1</v>
      </c>
      <c r="G152" s="172"/>
      <c r="H152" s="173"/>
      <c r="I152" s="172"/>
      <c r="J152" s="173"/>
      <c r="K152" s="172"/>
      <c r="L152" s="173"/>
      <c r="M152" s="174">
        <f>COUNT(D152)+COUNT(F152)+COUNT(H152)+COUNT(J152)+COUNT(L152)</f>
        <v>2</v>
      </c>
      <c r="N152" s="175">
        <f>D152+F152+H152+J152+L152</f>
        <v>2</v>
      </c>
      <c r="O152" s="302"/>
      <c r="P152" s="303"/>
    </row>
    <row r="153" spans="1:16" ht="15" customHeight="1">
      <c r="A153" s="169">
        <v>372</v>
      </c>
      <c r="B153" s="259" t="s">
        <v>380</v>
      </c>
      <c r="C153" s="190">
        <v>43182</v>
      </c>
      <c r="D153" s="171">
        <v>5</v>
      </c>
      <c r="E153" s="172"/>
      <c r="F153" s="173"/>
      <c r="G153" s="172"/>
      <c r="H153" s="173"/>
      <c r="I153" s="172"/>
      <c r="J153" s="173"/>
      <c r="K153" s="172"/>
      <c r="L153" s="173"/>
      <c r="M153" s="174">
        <f>COUNT(D153)+COUNT(F153)+COUNT(H153)+COUNT(J153)+COUNT(L153)</f>
        <v>1</v>
      </c>
      <c r="N153" s="175">
        <f>D153+F153+H153+J153+L153</f>
        <v>5</v>
      </c>
      <c r="O153" s="388"/>
      <c r="P153" s="389"/>
    </row>
    <row r="154" spans="1:16" ht="15" customHeight="1">
      <c r="A154" s="169">
        <v>374</v>
      </c>
      <c r="B154" s="259" t="s">
        <v>1498</v>
      </c>
      <c r="C154" s="179">
        <v>40606</v>
      </c>
      <c r="D154" s="171">
        <v>1</v>
      </c>
      <c r="E154" s="172"/>
      <c r="F154" s="173"/>
      <c r="G154" s="172"/>
      <c r="H154" s="173"/>
      <c r="I154" s="172"/>
      <c r="J154" s="173"/>
      <c r="K154" s="172"/>
      <c r="L154" s="173"/>
      <c r="M154" s="174">
        <f t="shared" si="4"/>
        <v>1</v>
      </c>
      <c r="N154" s="175">
        <f t="shared" si="5"/>
        <v>1</v>
      </c>
      <c r="O154" s="388"/>
      <c r="P154" s="389"/>
    </row>
    <row r="155" spans="1:16" ht="15" customHeight="1">
      <c r="A155" s="169">
        <v>375</v>
      </c>
      <c r="B155" s="259" t="s">
        <v>1499</v>
      </c>
      <c r="C155" s="179">
        <v>37913</v>
      </c>
      <c r="D155" s="171">
        <v>15</v>
      </c>
      <c r="E155" s="179">
        <v>40540</v>
      </c>
      <c r="F155" s="173">
        <v>1</v>
      </c>
      <c r="G155" s="172"/>
      <c r="H155" s="173"/>
      <c r="I155" s="172"/>
      <c r="J155" s="173"/>
      <c r="K155" s="172"/>
      <c r="L155" s="173"/>
      <c r="M155" s="174">
        <f t="shared" si="4"/>
        <v>2</v>
      </c>
      <c r="N155" s="175">
        <f t="shared" si="5"/>
        <v>16</v>
      </c>
      <c r="O155" s="388"/>
      <c r="P155" s="389"/>
    </row>
    <row r="156" spans="1:16" ht="15" customHeight="1">
      <c r="A156" s="169">
        <v>377</v>
      </c>
      <c r="B156" s="259" t="s">
        <v>44</v>
      </c>
      <c r="C156" s="179">
        <v>37069</v>
      </c>
      <c r="D156" s="171">
        <v>1</v>
      </c>
      <c r="E156" s="172"/>
      <c r="F156" s="173"/>
      <c r="G156" s="172"/>
      <c r="H156" s="173"/>
      <c r="I156" s="172"/>
      <c r="J156" s="173"/>
      <c r="K156" s="172"/>
      <c r="L156" s="173"/>
      <c r="M156" s="174">
        <f t="shared" si="4"/>
        <v>1</v>
      </c>
      <c r="N156" s="175">
        <f t="shared" si="5"/>
        <v>1</v>
      </c>
      <c r="O156" s="388"/>
      <c r="P156" s="389"/>
    </row>
    <row r="157" spans="1:16" ht="15" customHeight="1">
      <c r="A157" s="169">
        <v>380</v>
      </c>
      <c r="B157" s="259" t="s">
        <v>1500</v>
      </c>
      <c r="C157" s="179">
        <v>39932</v>
      </c>
      <c r="D157" s="171">
        <v>6</v>
      </c>
      <c r="E157" s="172"/>
      <c r="F157" s="173"/>
      <c r="G157" s="172"/>
      <c r="H157" s="173"/>
      <c r="I157" s="172"/>
      <c r="J157" s="173"/>
      <c r="K157" s="172"/>
      <c r="L157" s="173"/>
      <c r="M157" s="174">
        <f t="shared" si="4"/>
        <v>1</v>
      </c>
      <c r="N157" s="175">
        <f t="shared" si="5"/>
        <v>6</v>
      </c>
      <c r="O157" s="388"/>
      <c r="P157" s="389"/>
    </row>
    <row r="158" spans="1:16" ht="15" customHeight="1">
      <c r="A158" s="169">
        <v>381</v>
      </c>
      <c r="B158" s="259" t="s">
        <v>99</v>
      </c>
      <c r="C158" s="200">
        <v>33251</v>
      </c>
      <c r="D158" s="171">
        <v>29</v>
      </c>
      <c r="E158" s="172"/>
      <c r="F158" s="173"/>
      <c r="G158" s="172"/>
      <c r="H158" s="173"/>
      <c r="I158" s="172"/>
      <c r="J158" s="173"/>
      <c r="K158" s="172"/>
      <c r="L158" s="173"/>
      <c r="M158" s="174">
        <f t="shared" si="4"/>
        <v>1</v>
      </c>
      <c r="N158" s="175">
        <f t="shared" si="5"/>
        <v>29</v>
      </c>
      <c r="O158" s="388"/>
      <c r="P158" s="389"/>
    </row>
    <row r="159" spans="1:16" ht="15" customHeight="1">
      <c r="A159" s="169">
        <v>388</v>
      </c>
      <c r="B159" s="259" t="s">
        <v>86</v>
      </c>
      <c r="C159" s="179">
        <v>38094</v>
      </c>
      <c r="D159" s="171">
        <v>3</v>
      </c>
      <c r="E159" s="172"/>
      <c r="F159" s="173"/>
      <c r="G159" s="172"/>
      <c r="H159" s="173"/>
      <c r="I159" s="172"/>
      <c r="J159" s="173"/>
      <c r="K159" s="172"/>
      <c r="L159" s="173"/>
      <c r="M159" s="174">
        <f t="shared" si="4"/>
        <v>1</v>
      </c>
      <c r="N159" s="175">
        <f t="shared" si="5"/>
        <v>3</v>
      </c>
      <c r="O159" s="388"/>
      <c r="P159" s="389"/>
    </row>
    <row r="160" spans="1:16" ht="15" customHeight="1">
      <c r="A160" s="169">
        <v>392</v>
      </c>
      <c r="B160" s="259" t="s">
        <v>45</v>
      </c>
      <c r="C160" s="179">
        <v>39347</v>
      </c>
      <c r="D160" s="171">
        <v>2</v>
      </c>
      <c r="E160" s="172"/>
      <c r="F160" s="173"/>
      <c r="G160" s="172"/>
      <c r="H160" s="173"/>
      <c r="I160" s="172"/>
      <c r="J160" s="173"/>
      <c r="K160" s="172"/>
      <c r="L160" s="173"/>
      <c r="M160" s="174">
        <f t="shared" si="4"/>
        <v>1</v>
      </c>
      <c r="N160" s="175">
        <f t="shared" si="5"/>
        <v>2</v>
      </c>
      <c r="O160" s="388"/>
      <c r="P160" s="389"/>
    </row>
    <row r="161" spans="1:16" ht="15" customHeight="1">
      <c r="A161" s="169">
        <v>404</v>
      </c>
      <c r="B161" s="259" t="s">
        <v>678</v>
      </c>
      <c r="C161" s="208">
        <v>41124</v>
      </c>
      <c r="D161" s="171">
        <v>6</v>
      </c>
      <c r="E161" s="172"/>
      <c r="F161" s="173"/>
      <c r="G161" s="172"/>
      <c r="H161" s="173"/>
      <c r="I161" s="172"/>
      <c r="J161" s="173"/>
      <c r="K161" s="172"/>
      <c r="L161" s="173"/>
      <c r="M161" s="174">
        <f t="shared" si="4"/>
        <v>1</v>
      </c>
      <c r="N161" s="175">
        <f t="shared" si="5"/>
        <v>6</v>
      </c>
      <c r="O161" s="255"/>
      <c r="P161" s="209" t="s">
        <v>1566</v>
      </c>
    </row>
    <row r="162" spans="1:16" ht="15" customHeight="1">
      <c r="A162" s="169">
        <v>405</v>
      </c>
      <c r="B162" s="259" t="s">
        <v>46</v>
      </c>
      <c r="C162" s="179">
        <v>38795</v>
      </c>
      <c r="D162" s="171">
        <v>1</v>
      </c>
      <c r="E162" s="179">
        <v>40202</v>
      </c>
      <c r="F162" s="173">
        <v>1</v>
      </c>
      <c r="G162" s="172"/>
      <c r="H162" s="173"/>
      <c r="I162" s="172"/>
      <c r="J162" s="173"/>
      <c r="K162" s="172"/>
      <c r="L162" s="173"/>
      <c r="M162" s="174">
        <f t="shared" si="4"/>
        <v>2</v>
      </c>
      <c r="N162" s="175">
        <f t="shared" si="5"/>
        <v>2</v>
      </c>
      <c r="O162" s="388"/>
      <c r="P162" s="389"/>
    </row>
    <row r="163" spans="1:16" ht="15" customHeight="1">
      <c r="A163" s="169">
        <v>412</v>
      </c>
      <c r="B163" s="259" t="s">
        <v>1501</v>
      </c>
      <c r="C163" s="179">
        <v>40566</v>
      </c>
      <c r="D163" s="171">
        <v>5</v>
      </c>
      <c r="E163" s="172"/>
      <c r="F163" s="173"/>
      <c r="G163" s="172"/>
      <c r="H163" s="173"/>
      <c r="I163" s="172"/>
      <c r="J163" s="173"/>
      <c r="K163" s="172"/>
      <c r="L163" s="173"/>
      <c r="M163" s="174">
        <f t="shared" si="4"/>
        <v>1</v>
      </c>
      <c r="N163" s="175">
        <f t="shared" si="5"/>
        <v>5</v>
      </c>
      <c r="O163" s="388"/>
      <c r="P163" s="389"/>
    </row>
    <row r="164" spans="1:16" ht="15" customHeight="1">
      <c r="A164" s="169">
        <v>414</v>
      </c>
      <c r="B164" s="259" t="s">
        <v>1502</v>
      </c>
      <c r="C164" s="179">
        <v>39075</v>
      </c>
      <c r="D164" s="171">
        <v>1</v>
      </c>
      <c r="E164" s="172"/>
      <c r="F164" s="173"/>
      <c r="G164" s="172"/>
      <c r="H164" s="173"/>
      <c r="I164" s="172"/>
      <c r="J164" s="173"/>
      <c r="K164" s="172"/>
      <c r="L164" s="173"/>
      <c r="M164" s="174">
        <f t="shared" si="4"/>
        <v>1</v>
      </c>
      <c r="N164" s="175">
        <f t="shared" si="5"/>
        <v>1</v>
      </c>
      <c r="O164" s="388"/>
      <c r="P164" s="389"/>
    </row>
    <row r="165" spans="1:16" ht="15" customHeight="1">
      <c r="A165" s="169">
        <v>420</v>
      </c>
      <c r="B165" s="259" t="s">
        <v>1503</v>
      </c>
      <c r="C165" s="179">
        <v>37833</v>
      </c>
      <c r="D165" s="171">
        <v>1</v>
      </c>
      <c r="E165" s="179">
        <v>38694</v>
      </c>
      <c r="F165" s="173">
        <v>1</v>
      </c>
      <c r="G165" s="172"/>
      <c r="H165" s="173"/>
      <c r="I165" s="172"/>
      <c r="J165" s="173"/>
      <c r="K165" s="172"/>
      <c r="L165" s="173"/>
      <c r="M165" s="174">
        <f t="shared" si="4"/>
        <v>2</v>
      </c>
      <c r="N165" s="175">
        <f t="shared" si="5"/>
        <v>2</v>
      </c>
      <c r="O165" s="348" t="s">
        <v>138</v>
      </c>
      <c r="P165" s="389"/>
    </row>
    <row r="166" spans="1:16" ht="15" customHeight="1">
      <c r="A166" s="169">
        <v>423</v>
      </c>
      <c r="B166" s="259" t="s">
        <v>1654</v>
      </c>
      <c r="C166" s="190">
        <v>43196</v>
      </c>
      <c r="D166" s="171">
        <v>1</v>
      </c>
      <c r="E166" s="172"/>
      <c r="F166" s="173"/>
      <c r="G166" s="172"/>
      <c r="H166" s="173"/>
      <c r="I166" s="172"/>
      <c r="J166" s="173"/>
      <c r="K166" s="172"/>
      <c r="L166" s="173"/>
      <c r="M166" s="174">
        <f>COUNT(D166)+COUNT(F166)+COUNT(H166)+COUNT(J166)+COUNT(L166)</f>
        <v>1</v>
      </c>
      <c r="N166" s="175">
        <f>D166+F166+H166+J166+L166</f>
        <v>1</v>
      </c>
      <c r="O166" s="388"/>
      <c r="P166" s="389"/>
    </row>
    <row r="167" spans="1:16" ht="15" customHeight="1">
      <c r="A167" s="169">
        <v>424</v>
      </c>
      <c r="B167" s="259" t="s">
        <v>1651</v>
      </c>
      <c r="C167" s="190">
        <v>43182</v>
      </c>
      <c r="D167" s="171">
        <v>12</v>
      </c>
      <c r="E167" s="172"/>
      <c r="F167" s="173"/>
      <c r="G167" s="172"/>
      <c r="H167" s="173"/>
      <c r="I167" s="172"/>
      <c r="J167" s="173"/>
      <c r="K167" s="172"/>
      <c r="L167" s="173"/>
      <c r="M167" s="174">
        <f>COUNT(D167)+COUNT(F167)+COUNT(H167)+COUNT(J167)+COUNT(L167)</f>
        <v>1</v>
      </c>
      <c r="N167" s="175">
        <f>D167+F167+H167+J167+L167</f>
        <v>12</v>
      </c>
      <c r="O167" s="388"/>
      <c r="P167" s="389"/>
    </row>
    <row r="168" spans="1:16" ht="15" customHeight="1">
      <c r="A168" s="169">
        <v>426</v>
      </c>
      <c r="B168" s="259" t="s">
        <v>642</v>
      </c>
      <c r="C168" s="179">
        <v>37218</v>
      </c>
      <c r="D168" s="171">
        <v>1</v>
      </c>
      <c r="E168" s="187">
        <v>40981</v>
      </c>
      <c r="F168" s="173">
        <v>1</v>
      </c>
      <c r="G168" s="190">
        <v>43186</v>
      </c>
      <c r="H168" s="173">
        <v>1</v>
      </c>
      <c r="I168" s="172"/>
      <c r="J168" s="173"/>
      <c r="K168" s="172"/>
      <c r="L168" s="173"/>
      <c r="M168" s="174">
        <f t="shared" si="4"/>
        <v>3</v>
      </c>
      <c r="N168" s="175">
        <f t="shared" si="5"/>
        <v>3</v>
      </c>
      <c r="O168" s="388"/>
      <c r="P168" s="389"/>
    </row>
    <row r="169" spans="1:16" ht="15" customHeight="1">
      <c r="A169" s="169">
        <v>429</v>
      </c>
      <c r="B169" s="259" t="s">
        <v>586</v>
      </c>
      <c r="C169" s="207">
        <v>40885</v>
      </c>
      <c r="D169" s="171">
        <v>1</v>
      </c>
      <c r="E169" s="298">
        <v>43356</v>
      </c>
      <c r="F169" s="173">
        <v>1</v>
      </c>
      <c r="G169" s="172"/>
      <c r="H169" s="173"/>
      <c r="I169" s="172"/>
      <c r="J169" s="173"/>
      <c r="K169" s="172"/>
      <c r="L169" s="173"/>
      <c r="M169" s="174">
        <f t="shared" si="4"/>
        <v>2</v>
      </c>
      <c r="N169" s="175">
        <f t="shared" si="5"/>
        <v>2</v>
      </c>
      <c r="O169" s="255"/>
      <c r="P169" s="271"/>
    </row>
    <row r="170" spans="1:16" ht="15" customHeight="1">
      <c r="A170" s="169">
        <v>438</v>
      </c>
      <c r="B170" s="260" t="s">
        <v>1795</v>
      </c>
      <c r="C170" s="328">
        <v>43575</v>
      </c>
      <c r="D170" s="171">
        <v>2</v>
      </c>
      <c r="E170" s="196"/>
      <c r="F170" s="173"/>
      <c r="G170" s="196"/>
      <c r="H170" s="173"/>
      <c r="I170" s="196"/>
      <c r="J170" s="173"/>
      <c r="K170" s="172"/>
      <c r="L170" s="173"/>
      <c r="M170" s="174">
        <f>COUNT(D170)+COUNT(F170)+COUNT(H170)+COUNT(J170)+COUNT(L170)</f>
        <v>1</v>
      </c>
      <c r="N170" s="175">
        <f>D170+F170+H170+J170+L170</f>
        <v>2</v>
      </c>
      <c r="O170" s="346"/>
      <c r="P170" s="347"/>
    </row>
    <row r="171" spans="1:16" ht="15" customHeight="1">
      <c r="A171" s="169">
        <v>441</v>
      </c>
      <c r="B171" s="259" t="s">
        <v>1504</v>
      </c>
      <c r="C171" s="179">
        <v>40099</v>
      </c>
      <c r="D171" s="171">
        <v>1</v>
      </c>
      <c r="E171" s="172"/>
      <c r="F171" s="173"/>
      <c r="G171" s="172"/>
      <c r="H171" s="173"/>
      <c r="I171" s="172"/>
      <c r="J171" s="173"/>
      <c r="K171" s="172"/>
      <c r="L171" s="173"/>
      <c r="M171" s="174">
        <f t="shared" si="4"/>
        <v>1</v>
      </c>
      <c r="N171" s="175">
        <f t="shared" si="5"/>
        <v>1</v>
      </c>
      <c r="O171" s="388"/>
      <c r="P171" s="389"/>
    </row>
    <row r="172" spans="1:16" ht="15" customHeight="1">
      <c r="A172" s="169">
        <v>443</v>
      </c>
      <c r="B172" s="259" t="s">
        <v>1325</v>
      </c>
      <c r="C172" s="184">
        <v>42689</v>
      </c>
      <c r="D172" s="171">
        <v>1</v>
      </c>
      <c r="E172" s="172"/>
      <c r="F172" s="173"/>
      <c r="G172" s="172"/>
      <c r="H172" s="173"/>
      <c r="I172" s="172"/>
      <c r="J172" s="173"/>
      <c r="K172" s="172"/>
      <c r="L172" s="173"/>
      <c r="M172" s="174">
        <f t="shared" si="4"/>
        <v>1</v>
      </c>
      <c r="N172" s="175">
        <f t="shared" si="5"/>
        <v>1</v>
      </c>
      <c r="O172" s="255"/>
      <c r="P172" s="271"/>
    </row>
    <row r="173" spans="1:16" ht="15" customHeight="1">
      <c r="A173" s="169">
        <v>444</v>
      </c>
      <c r="B173" s="259" t="s">
        <v>1134</v>
      </c>
      <c r="C173" s="170">
        <v>42134</v>
      </c>
      <c r="D173" s="171">
        <v>9</v>
      </c>
      <c r="E173" s="172"/>
      <c r="F173" s="173"/>
      <c r="G173" s="172"/>
      <c r="H173" s="173"/>
      <c r="I173" s="172"/>
      <c r="J173" s="173"/>
      <c r="K173" s="172"/>
      <c r="L173" s="173"/>
      <c r="M173" s="174">
        <f t="shared" si="4"/>
        <v>1</v>
      </c>
      <c r="N173" s="175">
        <f t="shared" si="5"/>
        <v>9</v>
      </c>
      <c r="O173" s="255"/>
      <c r="P173" s="271"/>
    </row>
    <row r="174" spans="1:16" ht="15" customHeight="1">
      <c r="A174" s="169">
        <v>449</v>
      </c>
      <c r="B174" s="259" t="s">
        <v>1696</v>
      </c>
      <c r="C174" s="298">
        <v>43393</v>
      </c>
      <c r="D174" s="173">
        <v>8</v>
      </c>
      <c r="E174" s="172"/>
      <c r="F174" s="173"/>
      <c r="G174" s="172"/>
      <c r="H174" s="173"/>
      <c r="I174" s="172"/>
      <c r="J174" s="173"/>
      <c r="K174" s="172"/>
      <c r="L174" s="173"/>
      <c r="M174" s="174">
        <f>COUNT(D174)+COUNT(F174)+COUNT(H174)+COUNT(J174)+COUNT(L174)</f>
        <v>1</v>
      </c>
      <c r="N174" s="175">
        <f>D174+F174+H174+J174+L174</f>
        <v>8</v>
      </c>
      <c r="O174" s="294"/>
      <c r="P174" s="295"/>
    </row>
    <row r="175" spans="1:16" ht="15" customHeight="1">
      <c r="A175" s="169">
        <v>451</v>
      </c>
      <c r="B175" s="259" t="s">
        <v>835</v>
      </c>
      <c r="C175" s="184">
        <v>41594</v>
      </c>
      <c r="D175" s="171">
        <v>4</v>
      </c>
      <c r="E175" s="172"/>
      <c r="F175" s="173"/>
      <c r="G175" s="172"/>
      <c r="H175" s="173"/>
      <c r="I175" s="172"/>
      <c r="J175" s="173"/>
      <c r="K175" s="172"/>
      <c r="L175" s="173"/>
      <c r="M175" s="174">
        <f t="shared" si="4"/>
        <v>1</v>
      </c>
      <c r="N175" s="175">
        <f t="shared" si="5"/>
        <v>4</v>
      </c>
      <c r="O175" s="255"/>
      <c r="P175" s="271"/>
    </row>
    <row r="176" spans="1:16" ht="15" customHeight="1">
      <c r="A176" s="169">
        <v>455</v>
      </c>
      <c r="B176" s="259" t="s">
        <v>653</v>
      </c>
      <c r="C176" s="184">
        <v>41009</v>
      </c>
      <c r="D176" s="171">
        <v>2</v>
      </c>
      <c r="E176" s="172"/>
      <c r="F176" s="173"/>
      <c r="G176" s="172"/>
      <c r="H176" s="173"/>
      <c r="I176" s="172"/>
      <c r="J176" s="173"/>
      <c r="K176" s="172"/>
      <c r="L176" s="173"/>
      <c r="M176" s="174">
        <f t="shared" si="4"/>
        <v>1</v>
      </c>
      <c r="N176" s="175">
        <f t="shared" si="5"/>
        <v>2</v>
      </c>
      <c r="O176" s="255"/>
      <c r="P176" s="271"/>
    </row>
    <row r="177" spans="1:16" ht="15" customHeight="1">
      <c r="A177" s="169">
        <v>464</v>
      </c>
      <c r="B177" s="259" t="s">
        <v>1505</v>
      </c>
      <c r="C177" s="179">
        <v>38347</v>
      </c>
      <c r="D177" s="171">
        <v>1</v>
      </c>
      <c r="E177" s="190">
        <v>43087</v>
      </c>
      <c r="F177" s="171">
        <v>9</v>
      </c>
      <c r="G177" s="172"/>
      <c r="H177" s="173"/>
      <c r="I177" s="172"/>
      <c r="J177" s="173"/>
      <c r="K177" s="172"/>
      <c r="L177" s="173"/>
      <c r="M177" s="174">
        <f t="shared" si="4"/>
        <v>2</v>
      </c>
      <c r="N177" s="175">
        <f t="shared" si="5"/>
        <v>10</v>
      </c>
      <c r="O177" s="388"/>
      <c r="P177" s="389"/>
    </row>
    <row r="178" spans="1:16" ht="15" customHeight="1">
      <c r="A178" s="169">
        <v>466</v>
      </c>
      <c r="B178" s="259" t="s">
        <v>1025</v>
      </c>
      <c r="C178" s="184">
        <v>41856</v>
      </c>
      <c r="D178" s="171">
        <v>1</v>
      </c>
      <c r="E178" s="172"/>
      <c r="F178" s="173"/>
      <c r="G178" s="172"/>
      <c r="H178" s="173"/>
      <c r="I178" s="172"/>
      <c r="J178" s="173"/>
      <c r="K178" s="172"/>
      <c r="L178" s="173"/>
      <c r="M178" s="174">
        <f t="shared" si="4"/>
        <v>1</v>
      </c>
      <c r="N178" s="175">
        <f t="shared" si="5"/>
        <v>1</v>
      </c>
      <c r="O178" s="346"/>
      <c r="P178" s="347"/>
    </row>
    <row r="179" spans="1:16" ht="15" customHeight="1">
      <c r="A179" s="169">
        <v>468</v>
      </c>
      <c r="B179" s="260" t="s">
        <v>1793</v>
      </c>
      <c r="C179" s="327">
        <v>43565</v>
      </c>
      <c r="D179" s="171">
        <v>1</v>
      </c>
      <c r="E179" s="196"/>
      <c r="F179" s="173"/>
      <c r="G179" s="196"/>
      <c r="H179" s="173"/>
      <c r="I179" s="196"/>
      <c r="J179" s="173"/>
      <c r="K179" s="172"/>
      <c r="L179" s="173"/>
      <c r="M179" s="174">
        <f>COUNT(D179)+COUNT(F179)+COUNT(H179)+COUNT(J179)+COUNT(L179)</f>
        <v>1</v>
      </c>
      <c r="N179" s="175">
        <f>D179+F179+H179+J179+L179</f>
        <v>1</v>
      </c>
      <c r="O179" s="346"/>
      <c r="P179" s="347"/>
    </row>
    <row r="180" spans="1:16" ht="15" customHeight="1">
      <c r="A180" s="169">
        <v>474</v>
      </c>
      <c r="B180" s="259" t="s">
        <v>1092</v>
      </c>
      <c r="C180" s="184">
        <v>42016</v>
      </c>
      <c r="D180" s="171">
        <v>1</v>
      </c>
      <c r="E180" s="172"/>
      <c r="F180" s="173"/>
      <c r="G180" s="172"/>
      <c r="H180" s="173"/>
      <c r="I180" s="172"/>
      <c r="J180" s="173"/>
      <c r="K180" s="172"/>
      <c r="L180" s="173"/>
      <c r="M180" s="174">
        <f t="shared" si="4"/>
        <v>1</v>
      </c>
      <c r="N180" s="175">
        <f t="shared" si="5"/>
        <v>1</v>
      </c>
      <c r="O180" s="255"/>
      <c r="P180" s="271"/>
    </row>
    <row r="181" spans="1:16" ht="15" customHeight="1">
      <c r="A181" s="169">
        <v>475</v>
      </c>
      <c r="B181" s="259" t="s">
        <v>1506</v>
      </c>
      <c r="C181" s="179">
        <v>39028</v>
      </c>
      <c r="D181" s="171">
        <v>1</v>
      </c>
      <c r="E181" s="172"/>
      <c r="F181" s="173"/>
      <c r="G181" s="172"/>
      <c r="H181" s="173"/>
      <c r="I181" s="172"/>
      <c r="J181" s="173"/>
      <c r="K181" s="172"/>
      <c r="L181" s="173"/>
      <c r="M181" s="174">
        <f t="shared" si="4"/>
        <v>1</v>
      </c>
      <c r="N181" s="175">
        <f t="shared" si="5"/>
        <v>1</v>
      </c>
      <c r="O181" s="388"/>
      <c r="P181" s="389"/>
    </row>
    <row r="182" spans="1:16" ht="15" customHeight="1">
      <c r="A182" s="169">
        <v>477</v>
      </c>
      <c r="B182" s="259" t="s">
        <v>761</v>
      </c>
      <c r="C182" s="193">
        <v>41336</v>
      </c>
      <c r="D182" s="171">
        <v>1</v>
      </c>
      <c r="E182" s="172"/>
      <c r="F182" s="173"/>
      <c r="G182" s="172"/>
      <c r="H182" s="173"/>
      <c r="I182" s="172"/>
      <c r="J182" s="173"/>
      <c r="K182" s="172"/>
      <c r="L182" s="173"/>
      <c r="M182" s="174">
        <f t="shared" si="4"/>
        <v>1</v>
      </c>
      <c r="N182" s="175">
        <f t="shared" si="5"/>
        <v>1</v>
      </c>
      <c r="O182" s="255"/>
      <c r="P182" s="271"/>
    </row>
    <row r="183" spans="1:16" ht="15" customHeight="1">
      <c r="A183" s="169">
        <v>479</v>
      </c>
      <c r="B183" s="259" t="s">
        <v>1714</v>
      </c>
      <c r="C183" s="190">
        <v>43444</v>
      </c>
      <c r="D183" s="171">
        <v>8</v>
      </c>
      <c r="E183" s="172"/>
      <c r="F183" s="173"/>
      <c r="G183" s="172"/>
      <c r="H183" s="173"/>
      <c r="I183" s="172"/>
      <c r="J183" s="173"/>
      <c r="K183" s="172"/>
      <c r="L183" s="173"/>
      <c r="M183" s="174">
        <f t="shared" si="4"/>
        <v>1</v>
      </c>
      <c r="N183" s="175">
        <f t="shared" si="5"/>
        <v>8</v>
      </c>
      <c r="O183" s="302"/>
      <c r="P183" s="303"/>
    </row>
    <row r="184" spans="1:16" ht="15" customHeight="1">
      <c r="A184" s="169">
        <v>484</v>
      </c>
      <c r="B184" s="259" t="s">
        <v>1507</v>
      </c>
      <c r="C184" s="179">
        <v>40203</v>
      </c>
      <c r="D184" s="171">
        <v>1</v>
      </c>
      <c r="E184" s="172"/>
      <c r="F184" s="173"/>
      <c r="G184" s="172"/>
      <c r="H184" s="173"/>
      <c r="I184" s="172"/>
      <c r="J184" s="173"/>
      <c r="K184" s="172"/>
      <c r="L184" s="173"/>
      <c r="M184" s="174">
        <f t="shared" si="4"/>
        <v>1</v>
      </c>
      <c r="N184" s="175">
        <f t="shared" si="5"/>
        <v>1</v>
      </c>
      <c r="O184" s="388"/>
      <c r="P184" s="389"/>
    </row>
    <row r="185" spans="1:16" ht="15" customHeight="1">
      <c r="A185" s="169">
        <v>485</v>
      </c>
      <c r="B185" s="259" t="s">
        <v>78</v>
      </c>
      <c r="C185" s="179">
        <v>38713</v>
      </c>
      <c r="D185" s="171">
        <v>4</v>
      </c>
      <c r="E185" s="172"/>
      <c r="F185" s="173"/>
      <c r="G185" s="172"/>
      <c r="H185" s="173"/>
      <c r="I185" s="172"/>
      <c r="J185" s="173"/>
      <c r="K185" s="172"/>
      <c r="L185" s="173"/>
      <c r="M185" s="174">
        <f t="shared" si="4"/>
        <v>1</v>
      </c>
      <c r="N185" s="175">
        <f t="shared" si="5"/>
        <v>4</v>
      </c>
      <c r="O185" s="388"/>
      <c r="P185" s="389"/>
    </row>
    <row r="186" spans="1:16" ht="15" customHeight="1">
      <c r="A186" s="169">
        <v>498</v>
      </c>
      <c r="B186" s="259" t="s">
        <v>47</v>
      </c>
      <c r="C186" s="179">
        <v>38034</v>
      </c>
      <c r="D186" s="171">
        <v>24</v>
      </c>
      <c r="E186" s="172"/>
      <c r="F186" s="173"/>
      <c r="G186" s="172"/>
      <c r="H186" s="173"/>
      <c r="I186" s="172"/>
      <c r="J186" s="173"/>
      <c r="K186" s="172"/>
      <c r="L186" s="173"/>
      <c r="M186" s="174">
        <f t="shared" si="4"/>
        <v>1</v>
      </c>
      <c r="N186" s="175">
        <f t="shared" si="5"/>
        <v>24</v>
      </c>
      <c r="O186" s="388"/>
      <c r="P186" s="389"/>
    </row>
    <row r="187" spans="1:16" ht="15" customHeight="1">
      <c r="A187" s="169">
        <v>500</v>
      </c>
      <c r="B187" s="260" t="s">
        <v>1796</v>
      </c>
      <c r="C187" s="328">
        <v>43589</v>
      </c>
      <c r="D187" s="171">
        <v>1</v>
      </c>
      <c r="E187" s="172"/>
      <c r="F187" s="173"/>
      <c r="G187" s="196"/>
      <c r="H187" s="173"/>
      <c r="I187" s="196"/>
      <c r="J187" s="173"/>
      <c r="K187" s="172"/>
      <c r="L187" s="173"/>
      <c r="M187" s="174">
        <f>COUNT(D187)+COUNT(F187)+COUNT(H187)+COUNT(J187)+COUNT(L187)</f>
        <v>1</v>
      </c>
      <c r="N187" s="175">
        <f>D187+F187+H187+J187+L187</f>
        <v>1</v>
      </c>
      <c r="O187" s="388" t="s">
        <v>1306</v>
      </c>
      <c r="P187" s="389"/>
    </row>
    <row r="188" spans="1:16" ht="15" customHeight="1">
      <c r="A188" s="169">
        <v>509</v>
      </c>
      <c r="B188" s="259" t="s">
        <v>1508</v>
      </c>
      <c r="C188" s="179">
        <v>38033</v>
      </c>
      <c r="D188" s="171">
        <v>1</v>
      </c>
      <c r="E188" s="193">
        <v>41290</v>
      </c>
      <c r="F188" s="173">
        <v>1</v>
      </c>
      <c r="G188" s="172"/>
      <c r="H188" s="173"/>
      <c r="I188" s="172"/>
      <c r="J188" s="173"/>
      <c r="K188" s="172"/>
      <c r="L188" s="173"/>
      <c r="M188" s="174">
        <f t="shared" si="4"/>
        <v>2</v>
      </c>
      <c r="N188" s="175">
        <f t="shared" si="5"/>
        <v>2</v>
      </c>
      <c r="O188" s="388"/>
      <c r="P188" s="389"/>
    </row>
    <row r="189" spans="1:16" ht="15" customHeight="1">
      <c r="A189" s="169">
        <v>510</v>
      </c>
      <c r="B189" s="259" t="s">
        <v>98</v>
      </c>
      <c r="C189" s="179">
        <v>36177</v>
      </c>
      <c r="D189" s="171">
        <v>1</v>
      </c>
      <c r="E189" s="172"/>
      <c r="F189" s="173"/>
      <c r="G189" s="172"/>
      <c r="H189" s="173"/>
      <c r="I189" s="172"/>
      <c r="J189" s="173"/>
      <c r="K189" s="172"/>
      <c r="L189" s="173"/>
      <c r="M189" s="174">
        <f t="shared" si="4"/>
        <v>1</v>
      </c>
      <c r="N189" s="175">
        <f t="shared" si="5"/>
        <v>1</v>
      </c>
      <c r="O189" s="388"/>
      <c r="P189" s="389"/>
    </row>
    <row r="190" spans="1:16" ht="15" customHeight="1">
      <c r="A190" s="169">
        <v>517</v>
      </c>
      <c r="B190" s="259" t="s">
        <v>1509</v>
      </c>
      <c r="C190" s="179">
        <v>40571</v>
      </c>
      <c r="D190" s="171">
        <v>2</v>
      </c>
      <c r="E190" s="172"/>
      <c r="F190" s="173"/>
      <c r="G190" s="172"/>
      <c r="H190" s="173"/>
      <c r="I190" s="172"/>
      <c r="J190" s="173"/>
      <c r="K190" s="172"/>
      <c r="L190" s="173"/>
      <c r="M190" s="174">
        <f t="shared" si="4"/>
        <v>1</v>
      </c>
      <c r="N190" s="175">
        <f t="shared" si="5"/>
        <v>2</v>
      </c>
      <c r="O190" s="388"/>
      <c r="P190" s="389"/>
    </row>
    <row r="191" spans="1:16" ht="15" customHeight="1">
      <c r="A191" s="169">
        <v>521</v>
      </c>
      <c r="B191" s="259" t="s">
        <v>1510</v>
      </c>
      <c r="C191" s="179">
        <v>38803</v>
      </c>
      <c r="D191" s="171">
        <v>1</v>
      </c>
      <c r="E191" s="193">
        <v>41344</v>
      </c>
      <c r="F191" s="173">
        <v>1</v>
      </c>
      <c r="G191" s="172"/>
      <c r="H191" s="173"/>
      <c r="I191" s="172"/>
      <c r="J191" s="173"/>
      <c r="K191" s="172"/>
      <c r="L191" s="173"/>
      <c r="M191" s="174">
        <f t="shared" si="4"/>
        <v>2</v>
      </c>
      <c r="N191" s="175">
        <f t="shared" si="5"/>
        <v>2</v>
      </c>
      <c r="O191" s="388"/>
      <c r="P191" s="389"/>
    </row>
    <row r="192" spans="1:16" ht="15" customHeight="1">
      <c r="A192" s="169">
        <v>523</v>
      </c>
      <c r="B192" s="259" t="s">
        <v>77</v>
      </c>
      <c r="C192" s="179">
        <v>38746</v>
      </c>
      <c r="D192" s="171">
        <v>1</v>
      </c>
      <c r="E192" s="172"/>
      <c r="F192" s="173"/>
      <c r="G192" s="172"/>
      <c r="H192" s="173"/>
      <c r="I192" s="172"/>
      <c r="J192" s="173"/>
      <c r="K192" s="172"/>
      <c r="L192" s="173"/>
      <c r="M192" s="174">
        <f t="shared" si="4"/>
        <v>1</v>
      </c>
      <c r="N192" s="175">
        <f t="shared" si="5"/>
        <v>1</v>
      </c>
      <c r="O192" s="388"/>
      <c r="P192" s="389"/>
    </row>
    <row r="193" spans="1:16" ht="15" customHeight="1">
      <c r="A193" s="169">
        <v>524</v>
      </c>
      <c r="B193" s="259" t="s">
        <v>48</v>
      </c>
      <c r="C193" s="179">
        <v>38697</v>
      </c>
      <c r="D193" s="171">
        <v>1</v>
      </c>
      <c r="E193" s="172"/>
      <c r="F193" s="173"/>
      <c r="G193" s="172"/>
      <c r="H193" s="173"/>
      <c r="I193" s="172"/>
      <c r="J193" s="173"/>
      <c r="K193" s="172"/>
      <c r="L193" s="173"/>
      <c r="M193" s="174">
        <f t="shared" si="4"/>
        <v>1</v>
      </c>
      <c r="N193" s="175">
        <f t="shared" si="5"/>
        <v>1</v>
      </c>
      <c r="O193" s="388"/>
      <c r="P193" s="389"/>
    </row>
    <row r="194" spans="1:16" ht="15" customHeight="1">
      <c r="A194" s="169">
        <v>526</v>
      </c>
      <c r="B194" s="259" t="s">
        <v>1511</v>
      </c>
      <c r="C194" s="179">
        <v>39466</v>
      </c>
      <c r="D194" s="171">
        <v>6</v>
      </c>
      <c r="E194" s="172"/>
      <c r="F194" s="173"/>
      <c r="G194" s="172"/>
      <c r="H194" s="173"/>
      <c r="I194" s="172"/>
      <c r="J194" s="173"/>
      <c r="K194" s="172"/>
      <c r="L194" s="173"/>
      <c r="M194" s="174">
        <f t="shared" si="4"/>
        <v>1</v>
      </c>
      <c r="N194" s="175">
        <f t="shared" si="5"/>
        <v>6</v>
      </c>
      <c r="O194" s="348" t="s">
        <v>139</v>
      </c>
      <c r="P194" s="349"/>
    </row>
    <row r="195" spans="1:16" ht="15" customHeight="1">
      <c r="A195" s="169">
        <v>532</v>
      </c>
      <c r="B195" s="259" t="s">
        <v>95</v>
      </c>
      <c r="C195" s="200">
        <v>35113</v>
      </c>
      <c r="D195" s="171">
        <v>2</v>
      </c>
      <c r="E195" s="184">
        <v>36637</v>
      </c>
      <c r="F195" s="173">
        <v>1</v>
      </c>
      <c r="G195" s="198">
        <v>42112</v>
      </c>
      <c r="H195" s="173">
        <v>6</v>
      </c>
      <c r="I195" s="172"/>
      <c r="J195" s="173"/>
      <c r="K195" s="172"/>
      <c r="L195" s="173"/>
      <c r="M195" s="174">
        <f t="shared" si="4"/>
        <v>3</v>
      </c>
      <c r="N195" s="175">
        <f t="shared" si="5"/>
        <v>9</v>
      </c>
      <c r="O195" s="388" t="s">
        <v>116</v>
      </c>
      <c r="P195" s="389"/>
    </row>
    <row r="196" spans="1:16" ht="15" customHeight="1">
      <c r="A196" s="169">
        <v>536</v>
      </c>
      <c r="B196" s="259" t="s">
        <v>79</v>
      </c>
      <c r="C196" s="179">
        <v>38674</v>
      </c>
      <c r="D196" s="171">
        <v>3</v>
      </c>
      <c r="E196" s="172"/>
      <c r="F196" s="173"/>
      <c r="G196" s="172"/>
      <c r="H196" s="173"/>
      <c r="I196" s="172"/>
      <c r="J196" s="173"/>
      <c r="K196" s="172"/>
      <c r="L196" s="173"/>
      <c r="M196" s="174">
        <f t="shared" si="4"/>
        <v>1</v>
      </c>
      <c r="N196" s="175">
        <f t="shared" si="5"/>
        <v>3</v>
      </c>
      <c r="O196" s="388"/>
      <c r="P196" s="389"/>
    </row>
    <row r="197" spans="1:16" ht="15" customHeight="1">
      <c r="A197" s="169">
        <v>537</v>
      </c>
      <c r="B197" s="259" t="s">
        <v>980</v>
      </c>
      <c r="C197" s="184">
        <v>41707</v>
      </c>
      <c r="D197" s="171">
        <v>1</v>
      </c>
      <c r="E197" s="172"/>
      <c r="F197" s="173"/>
      <c r="G197" s="172"/>
      <c r="H197" s="173"/>
      <c r="I197" s="172"/>
      <c r="J197" s="173"/>
      <c r="K197" s="172"/>
      <c r="L197" s="173"/>
      <c r="M197" s="174">
        <f t="shared" si="4"/>
        <v>1</v>
      </c>
      <c r="N197" s="175">
        <f t="shared" si="5"/>
        <v>1</v>
      </c>
      <c r="O197" s="255"/>
      <c r="P197" s="271"/>
    </row>
    <row r="198" spans="1:16" ht="15" customHeight="1">
      <c r="A198" s="169">
        <v>547</v>
      </c>
      <c r="B198" s="259" t="s">
        <v>49</v>
      </c>
      <c r="C198" s="179">
        <v>39025</v>
      </c>
      <c r="D198" s="171">
        <v>1</v>
      </c>
      <c r="E198" s="172"/>
      <c r="F198" s="173"/>
      <c r="G198" s="172"/>
      <c r="H198" s="173"/>
      <c r="I198" s="172"/>
      <c r="J198" s="173"/>
      <c r="K198" s="172"/>
      <c r="L198" s="173"/>
      <c r="M198" s="174">
        <f t="shared" si="4"/>
        <v>1</v>
      </c>
      <c r="N198" s="175">
        <f t="shared" si="5"/>
        <v>1</v>
      </c>
      <c r="O198" s="388"/>
      <c r="P198" s="389"/>
    </row>
    <row r="199" spans="1:16" ht="15" customHeight="1">
      <c r="A199" s="169">
        <v>554</v>
      </c>
      <c r="B199" s="259" t="s">
        <v>1512</v>
      </c>
      <c r="C199" s="179">
        <v>40038</v>
      </c>
      <c r="D199" s="171">
        <v>1</v>
      </c>
      <c r="E199" s="172"/>
      <c r="F199" s="173"/>
      <c r="G199" s="172"/>
      <c r="H199" s="173"/>
      <c r="I199" s="172"/>
      <c r="J199" s="173"/>
      <c r="K199" s="172"/>
      <c r="L199" s="173"/>
      <c r="M199" s="174">
        <f t="shared" si="4"/>
        <v>1</v>
      </c>
      <c r="N199" s="175">
        <f t="shared" si="5"/>
        <v>1</v>
      </c>
      <c r="O199" s="388"/>
      <c r="P199" s="389"/>
    </row>
    <row r="200" spans="1:16" ht="15" customHeight="1">
      <c r="A200" s="169">
        <v>559</v>
      </c>
      <c r="B200" s="259" t="s">
        <v>50</v>
      </c>
      <c r="C200" s="179">
        <v>40488</v>
      </c>
      <c r="D200" s="171">
        <v>1</v>
      </c>
      <c r="E200" s="172"/>
      <c r="F200" s="173"/>
      <c r="G200" s="172"/>
      <c r="H200" s="173"/>
      <c r="I200" s="172"/>
      <c r="J200" s="173"/>
      <c r="K200" s="172"/>
      <c r="L200" s="173"/>
      <c r="M200" s="174">
        <f t="shared" si="4"/>
        <v>1</v>
      </c>
      <c r="N200" s="175">
        <f t="shared" si="5"/>
        <v>1</v>
      </c>
      <c r="O200" s="388"/>
      <c r="P200" s="389"/>
    </row>
    <row r="201" spans="1:16" ht="15" customHeight="1">
      <c r="A201" s="169">
        <v>564</v>
      </c>
      <c r="B201" s="259" t="s">
        <v>1513</v>
      </c>
      <c r="C201" s="179">
        <v>39459</v>
      </c>
      <c r="D201" s="171">
        <v>1</v>
      </c>
      <c r="E201" s="187">
        <v>40922</v>
      </c>
      <c r="F201" s="173">
        <v>5</v>
      </c>
      <c r="G201" s="172"/>
      <c r="H201" s="173"/>
      <c r="I201" s="172"/>
      <c r="J201" s="173"/>
      <c r="K201" s="172"/>
      <c r="L201" s="173"/>
      <c r="M201" s="174">
        <f t="shared" si="4"/>
        <v>2</v>
      </c>
      <c r="N201" s="175">
        <f t="shared" si="5"/>
        <v>6</v>
      </c>
      <c r="O201" s="388"/>
      <c r="P201" s="389"/>
    </row>
    <row r="202" spans="1:16" ht="15" customHeight="1">
      <c r="A202" s="169">
        <v>566</v>
      </c>
      <c r="B202" s="259" t="s">
        <v>74</v>
      </c>
      <c r="C202" s="179">
        <v>40540</v>
      </c>
      <c r="D202" s="171">
        <v>2</v>
      </c>
      <c r="E202" s="172"/>
      <c r="F202" s="173"/>
      <c r="G202" s="172"/>
      <c r="H202" s="173"/>
      <c r="I202" s="172"/>
      <c r="J202" s="173"/>
      <c r="K202" s="172"/>
      <c r="L202" s="173"/>
      <c r="M202" s="174">
        <f t="shared" si="4"/>
        <v>1</v>
      </c>
      <c r="N202" s="175">
        <f t="shared" si="5"/>
        <v>2</v>
      </c>
      <c r="O202" s="388"/>
      <c r="P202" s="389"/>
    </row>
    <row r="203" spans="1:16" ht="15" customHeight="1">
      <c r="A203" s="169">
        <v>567</v>
      </c>
      <c r="B203" s="259" t="s">
        <v>1043</v>
      </c>
      <c r="C203" s="184">
        <v>41947</v>
      </c>
      <c r="D203" s="171">
        <v>3</v>
      </c>
      <c r="E203" s="172"/>
      <c r="F203" s="173"/>
      <c r="G203" s="172"/>
      <c r="H203" s="173"/>
      <c r="I203" s="172"/>
      <c r="J203" s="173"/>
      <c r="K203" s="172"/>
      <c r="L203" s="173"/>
      <c r="M203" s="174">
        <f t="shared" si="4"/>
        <v>1</v>
      </c>
      <c r="N203" s="175">
        <f t="shared" si="5"/>
        <v>3</v>
      </c>
      <c r="O203" s="255"/>
      <c r="P203" s="271"/>
    </row>
    <row r="204" spans="1:16" ht="15" customHeight="1">
      <c r="A204" s="169">
        <v>568</v>
      </c>
      <c r="B204" s="259" t="s">
        <v>82</v>
      </c>
      <c r="C204" s="179">
        <v>38365</v>
      </c>
      <c r="D204" s="171">
        <v>1</v>
      </c>
      <c r="E204" s="172"/>
      <c r="F204" s="173"/>
      <c r="G204" s="172"/>
      <c r="H204" s="173"/>
      <c r="I204" s="172"/>
      <c r="J204" s="173"/>
      <c r="K204" s="172"/>
      <c r="L204" s="173"/>
      <c r="M204" s="174">
        <f t="shared" si="4"/>
        <v>1</v>
      </c>
      <c r="N204" s="175">
        <f t="shared" si="5"/>
        <v>1</v>
      </c>
      <c r="O204" s="388"/>
      <c r="P204" s="389"/>
    </row>
    <row r="205" spans="1:16" ht="15" customHeight="1">
      <c r="A205" s="169">
        <v>579</v>
      </c>
      <c r="B205" s="259" t="s">
        <v>1678</v>
      </c>
      <c r="C205" s="190">
        <v>43255</v>
      </c>
      <c r="D205" s="171">
        <v>3</v>
      </c>
      <c r="E205" s="172"/>
      <c r="F205" s="173"/>
      <c r="G205" s="172"/>
      <c r="H205" s="173"/>
      <c r="I205" s="172"/>
      <c r="J205" s="173"/>
      <c r="K205" s="172"/>
      <c r="L205" s="173"/>
      <c r="M205" s="174">
        <f t="shared" si="4"/>
        <v>1</v>
      </c>
      <c r="N205" s="175">
        <f t="shared" si="5"/>
        <v>3</v>
      </c>
      <c r="O205" s="286"/>
      <c r="P205" s="287"/>
    </row>
    <row r="206" spans="1:16" ht="15" customHeight="1">
      <c r="A206" s="169">
        <v>581</v>
      </c>
      <c r="B206" s="259" t="s">
        <v>1277</v>
      </c>
      <c r="C206" s="184">
        <v>42472</v>
      </c>
      <c r="D206" s="171">
        <v>1</v>
      </c>
      <c r="E206" s="172"/>
      <c r="F206" s="173"/>
      <c r="G206" s="172"/>
      <c r="H206" s="173"/>
      <c r="I206" s="172"/>
      <c r="J206" s="173"/>
      <c r="K206" s="172"/>
      <c r="L206" s="173"/>
      <c r="M206" s="174">
        <f t="shared" si="4"/>
        <v>1</v>
      </c>
      <c r="N206" s="175">
        <f t="shared" si="5"/>
        <v>1</v>
      </c>
      <c r="O206" s="255"/>
      <c r="P206" s="271"/>
    </row>
    <row r="207" spans="1:16" ht="15" customHeight="1">
      <c r="A207" s="169">
        <v>582</v>
      </c>
      <c r="B207" s="259" t="s">
        <v>1514</v>
      </c>
      <c r="C207" s="179">
        <v>40101</v>
      </c>
      <c r="D207" s="171">
        <v>2</v>
      </c>
      <c r="E207" s="172"/>
      <c r="F207" s="173"/>
      <c r="G207" s="172"/>
      <c r="H207" s="173"/>
      <c r="I207" s="172"/>
      <c r="J207" s="173"/>
      <c r="K207" s="172"/>
      <c r="L207" s="173"/>
      <c r="M207" s="174">
        <f t="shared" si="4"/>
        <v>1</v>
      </c>
      <c r="N207" s="175">
        <f t="shared" si="5"/>
        <v>2</v>
      </c>
      <c r="O207" s="388"/>
      <c r="P207" s="389"/>
    </row>
    <row r="208" spans="1:16" ht="15" customHeight="1">
      <c r="A208" s="169">
        <v>583</v>
      </c>
      <c r="B208" s="259" t="s">
        <v>51</v>
      </c>
      <c r="C208" s="179">
        <v>39837</v>
      </c>
      <c r="D208" s="171">
        <v>1</v>
      </c>
      <c r="E208" s="172"/>
      <c r="F208" s="173"/>
      <c r="G208" s="172"/>
      <c r="H208" s="173"/>
      <c r="I208" s="172"/>
      <c r="J208" s="173"/>
      <c r="K208" s="172"/>
      <c r="L208" s="173"/>
      <c r="M208" s="174">
        <f t="shared" si="4"/>
        <v>1</v>
      </c>
      <c r="N208" s="175">
        <f t="shared" si="5"/>
        <v>1</v>
      </c>
      <c r="O208" s="388"/>
      <c r="P208" s="389"/>
    </row>
    <row r="209" spans="1:16" ht="15" customHeight="1">
      <c r="A209" s="169">
        <v>584</v>
      </c>
      <c r="B209" s="259" t="s">
        <v>1698</v>
      </c>
      <c r="C209" s="298">
        <v>43405</v>
      </c>
      <c r="D209" s="173">
        <v>8</v>
      </c>
      <c r="E209" s="196"/>
      <c r="F209" s="173"/>
      <c r="G209" s="172"/>
      <c r="H209" s="173"/>
      <c r="I209" s="172"/>
      <c r="J209" s="173"/>
      <c r="K209" s="172"/>
      <c r="L209" s="173"/>
      <c r="M209" s="174">
        <f>COUNT(D209)+COUNT(F209)+COUNT(H209)+COUNT(J209)+COUNT(L209)</f>
        <v>1</v>
      </c>
      <c r="N209" s="175">
        <f>D209+F209+H209+J209+L209</f>
        <v>8</v>
      </c>
      <c r="O209" s="296"/>
      <c r="P209" s="297"/>
    </row>
    <row r="210" spans="1:16" ht="15" customHeight="1">
      <c r="A210" s="169">
        <v>588</v>
      </c>
      <c r="B210" s="259" t="s">
        <v>1280</v>
      </c>
      <c r="C210" s="190">
        <v>42506</v>
      </c>
      <c r="D210" s="171">
        <v>1</v>
      </c>
      <c r="E210" s="172"/>
      <c r="F210" s="173"/>
      <c r="G210" s="172"/>
      <c r="H210" s="173"/>
      <c r="I210" s="172"/>
      <c r="J210" s="173"/>
      <c r="K210" s="172"/>
      <c r="L210" s="173"/>
      <c r="M210" s="174">
        <f t="shared" si="4"/>
        <v>1</v>
      </c>
      <c r="N210" s="175">
        <f t="shared" si="5"/>
        <v>1</v>
      </c>
      <c r="O210" s="255" t="s">
        <v>1281</v>
      </c>
      <c r="P210" s="271"/>
    </row>
    <row r="211" spans="1:16" ht="15" customHeight="1">
      <c r="A211" s="169">
        <v>601</v>
      </c>
      <c r="B211" s="259" t="s">
        <v>52</v>
      </c>
      <c r="C211" s="179">
        <v>37617</v>
      </c>
      <c r="D211" s="171">
        <v>1</v>
      </c>
      <c r="E211" s="172"/>
      <c r="F211" s="173"/>
      <c r="G211" s="172"/>
      <c r="H211" s="173"/>
      <c r="I211" s="172"/>
      <c r="J211" s="173"/>
      <c r="K211" s="172"/>
      <c r="L211" s="173"/>
      <c r="M211" s="174">
        <f t="shared" si="4"/>
        <v>1</v>
      </c>
      <c r="N211" s="175">
        <f t="shared" si="5"/>
        <v>1</v>
      </c>
      <c r="O211" s="388"/>
      <c r="P211" s="389"/>
    </row>
    <row r="212" spans="1:16" ht="15" customHeight="1">
      <c r="A212" s="169">
        <v>602</v>
      </c>
      <c r="B212" s="259" t="s">
        <v>1515</v>
      </c>
      <c r="C212" s="184">
        <v>41620</v>
      </c>
      <c r="D212" s="171">
        <v>7</v>
      </c>
      <c r="E212" s="172"/>
      <c r="F212" s="173"/>
      <c r="G212" s="172"/>
      <c r="H212" s="173"/>
      <c r="I212" s="172"/>
      <c r="J212" s="173"/>
      <c r="K212" s="172"/>
      <c r="L212" s="173"/>
      <c r="M212" s="174">
        <f t="shared" si="4"/>
        <v>1</v>
      </c>
      <c r="N212" s="175">
        <f t="shared" si="5"/>
        <v>7</v>
      </c>
      <c r="O212" s="255"/>
      <c r="P212" s="271"/>
    </row>
    <row r="213" spans="1:16" ht="15" customHeight="1">
      <c r="A213" s="169">
        <v>605</v>
      </c>
      <c r="B213" s="259" t="s">
        <v>1405</v>
      </c>
      <c r="C213" s="170">
        <v>42798</v>
      </c>
      <c r="D213" s="171">
        <v>15</v>
      </c>
      <c r="E213" s="179"/>
      <c r="F213" s="173"/>
      <c r="G213" s="187"/>
      <c r="H213" s="173"/>
      <c r="I213" s="187"/>
      <c r="J213" s="173"/>
      <c r="K213" s="172"/>
      <c r="L213" s="173"/>
      <c r="M213" s="174">
        <f t="shared" si="4"/>
        <v>1</v>
      </c>
      <c r="N213" s="175">
        <f t="shared" si="5"/>
        <v>15</v>
      </c>
      <c r="O213" s="257"/>
      <c r="P213" s="258"/>
    </row>
    <row r="214" spans="1:16" ht="15" customHeight="1">
      <c r="A214" s="169">
        <v>607</v>
      </c>
      <c r="B214" s="259" t="s">
        <v>1516</v>
      </c>
      <c r="C214" s="179">
        <v>39430</v>
      </c>
      <c r="D214" s="171">
        <v>2</v>
      </c>
      <c r="E214" s="172"/>
      <c r="F214" s="173"/>
      <c r="G214" s="172"/>
      <c r="H214" s="173"/>
      <c r="I214" s="172"/>
      <c r="J214" s="173"/>
      <c r="K214" s="172"/>
      <c r="L214" s="173"/>
      <c r="M214" s="174">
        <f t="shared" si="4"/>
        <v>1</v>
      </c>
      <c r="N214" s="175">
        <f t="shared" si="5"/>
        <v>2</v>
      </c>
      <c r="O214" s="388"/>
      <c r="P214" s="389"/>
    </row>
    <row r="215" spans="1:16" ht="15" customHeight="1">
      <c r="A215" s="169">
        <v>611</v>
      </c>
      <c r="B215" s="259" t="s">
        <v>1022</v>
      </c>
      <c r="C215" s="184">
        <v>41847</v>
      </c>
      <c r="D215" s="171">
        <v>3</v>
      </c>
      <c r="E215" s="172"/>
      <c r="F215" s="173"/>
      <c r="G215" s="172"/>
      <c r="H215" s="173"/>
      <c r="I215" s="172"/>
      <c r="J215" s="173"/>
      <c r="K215" s="172"/>
      <c r="L215" s="173"/>
      <c r="M215" s="174">
        <f t="shared" si="4"/>
        <v>1</v>
      </c>
      <c r="N215" s="175">
        <f t="shared" si="5"/>
        <v>3</v>
      </c>
      <c r="O215" s="255"/>
      <c r="P215" s="271"/>
    </row>
    <row r="216" spans="1:16" ht="15" customHeight="1">
      <c r="A216" s="169">
        <v>613</v>
      </c>
      <c r="B216" s="259" t="s">
        <v>1644</v>
      </c>
      <c r="C216" s="190">
        <v>43165</v>
      </c>
      <c r="D216" s="171">
        <v>2</v>
      </c>
      <c r="E216" s="172"/>
      <c r="F216" s="173"/>
      <c r="G216" s="172"/>
      <c r="H216" s="173"/>
      <c r="I216" s="172"/>
      <c r="J216" s="173"/>
      <c r="K216" s="172"/>
      <c r="L216" s="173"/>
      <c r="M216" s="174">
        <f>COUNT(D216)+COUNT(F216)+COUNT(H216)+COUNT(J216)+COUNT(L216)</f>
        <v>1</v>
      </c>
      <c r="N216" s="175">
        <f>D216+F216+H216+J216+L216</f>
        <v>2</v>
      </c>
      <c r="O216" s="388"/>
      <c r="P216" s="389"/>
    </row>
    <row r="217" spans="1:16" ht="15" customHeight="1">
      <c r="A217" s="169">
        <v>624</v>
      </c>
      <c r="B217" s="259" t="s">
        <v>656</v>
      </c>
      <c r="C217" s="183">
        <v>39471</v>
      </c>
      <c r="D217" s="171">
        <v>1</v>
      </c>
      <c r="E217" s="184">
        <v>41017</v>
      </c>
      <c r="F217" s="171">
        <v>2</v>
      </c>
      <c r="G217" s="172"/>
      <c r="H217" s="173"/>
      <c r="I217" s="172"/>
      <c r="J217" s="173"/>
      <c r="K217" s="172"/>
      <c r="L217" s="173"/>
      <c r="M217" s="174">
        <f t="shared" si="4"/>
        <v>2</v>
      </c>
      <c r="N217" s="175">
        <f t="shared" si="5"/>
        <v>3</v>
      </c>
      <c r="O217" s="210" t="s">
        <v>1561</v>
      </c>
      <c r="P217" s="271"/>
    </row>
    <row r="218" spans="1:16" ht="15" customHeight="1">
      <c r="A218" s="169">
        <v>625</v>
      </c>
      <c r="B218" s="259" t="s">
        <v>1292</v>
      </c>
      <c r="C218" s="184">
        <v>42554</v>
      </c>
      <c r="D218" s="171">
        <v>1</v>
      </c>
      <c r="E218" s="172"/>
      <c r="F218" s="173"/>
      <c r="G218" s="172"/>
      <c r="H218" s="173"/>
      <c r="I218" s="172"/>
      <c r="J218" s="173"/>
      <c r="K218" s="172"/>
      <c r="L218" s="173"/>
      <c r="M218" s="174">
        <f t="shared" si="4"/>
        <v>1</v>
      </c>
      <c r="N218" s="175">
        <f t="shared" si="5"/>
        <v>1</v>
      </c>
      <c r="O218" s="388"/>
      <c r="P218" s="389"/>
    </row>
    <row r="219" spans="1:16" ht="15" customHeight="1">
      <c r="A219" s="169">
        <v>626</v>
      </c>
      <c r="B219" s="259" t="s">
        <v>105</v>
      </c>
      <c r="C219" s="179">
        <v>38729</v>
      </c>
      <c r="D219" s="171">
        <v>1</v>
      </c>
      <c r="E219" s="190">
        <v>43134</v>
      </c>
      <c r="F219" s="171">
        <v>4</v>
      </c>
      <c r="G219" s="172"/>
      <c r="H219" s="173"/>
      <c r="I219" s="172"/>
      <c r="J219" s="173"/>
      <c r="K219" s="172"/>
      <c r="L219" s="173"/>
      <c r="M219" s="174">
        <f t="shared" si="4"/>
        <v>2</v>
      </c>
      <c r="N219" s="175">
        <f t="shared" si="5"/>
        <v>5</v>
      </c>
      <c r="O219" s="388"/>
      <c r="P219" s="389"/>
    </row>
    <row r="220" spans="1:16" ht="15" customHeight="1">
      <c r="A220" s="169">
        <v>631</v>
      </c>
      <c r="B220" s="260" t="s">
        <v>230</v>
      </c>
      <c r="C220" s="328">
        <v>43558</v>
      </c>
      <c r="D220" s="171">
        <v>3</v>
      </c>
      <c r="E220" s="172"/>
      <c r="F220" s="173"/>
      <c r="G220" s="196"/>
      <c r="H220" s="173"/>
      <c r="I220" s="196"/>
      <c r="J220" s="173"/>
      <c r="K220" s="172"/>
      <c r="L220" s="173"/>
      <c r="M220" s="174">
        <f>COUNT(D220)+COUNT(F220)+COUNT(H220)+COUNT(J220)+COUNT(L220)</f>
        <v>1</v>
      </c>
      <c r="N220" s="175">
        <f>D220+F220+H220+J220+L220</f>
        <v>3</v>
      </c>
      <c r="O220" s="388" t="s">
        <v>1306</v>
      </c>
      <c r="P220" s="389"/>
    </row>
    <row r="221" spans="1:16" ht="15" customHeight="1">
      <c r="A221" s="169">
        <v>635</v>
      </c>
      <c r="B221" s="259" t="s">
        <v>780</v>
      </c>
      <c r="C221" s="184">
        <v>41403</v>
      </c>
      <c r="D221" s="171">
        <v>1</v>
      </c>
      <c r="E221" s="172"/>
      <c r="F221" s="173"/>
      <c r="G221" s="172"/>
      <c r="H221" s="173"/>
      <c r="I221" s="172"/>
      <c r="J221" s="173"/>
      <c r="K221" s="172"/>
      <c r="L221" s="173"/>
      <c r="M221" s="174">
        <f t="shared" si="4"/>
        <v>1</v>
      </c>
      <c r="N221" s="175">
        <f t="shared" si="5"/>
        <v>1</v>
      </c>
      <c r="O221" s="255"/>
      <c r="P221" s="271"/>
    </row>
    <row r="222" spans="1:16" ht="15" customHeight="1">
      <c r="A222" s="169">
        <v>636</v>
      </c>
      <c r="B222" s="259" t="s">
        <v>1089</v>
      </c>
      <c r="C222" s="184">
        <v>42012</v>
      </c>
      <c r="D222" s="171">
        <v>1</v>
      </c>
      <c r="E222" s="172"/>
      <c r="F222" s="173"/>
      <c r="G222" s="172"/>
      <c r="H222" s="173"/>
      <c r="I222" s="172"/>
      <c r="J222" s="173"/>
      <c r="K222" s="172"/>
      <c r="L222" s="173"/>
      <c r="M222" s="174">
        <f aca="true" t="shared" si="6" ref="M222:M292">COUNT(D222)+COUNT(F222)+COUNT(H222)+COUNT(J222)+COUNT(L222)</f>
        <v>1</v>
      </c>
      <c r="N222" s="175">
        <f aca="true" t="shared" si="7" ref="N222:N292">D222+F222+H222+J222+L222</f>
        <v>1</v>
      </c>
      <c r="O222" s="255"/>
      <c r="P222" s="271"/>
    </row>
    <row r="223" spans="1:16" ht="15" customHeight="1">
      <c r="A223" s="169">
        <v>639</v>
      </c>
      <c r="B223" s="259" t="s">
        <v>1517</v>
      </c>
      <c r="C223" s="179">
        <v>38341</v>
      </c>
      <c r="D223" s="171">
        <v>1</v>
      </c>
      <c r="E223" s="190">
        <v>43433</v>
      </c>
      <c r="F223" s="171">
        <v>2</v>
      </c>
      <c r="G223" s="172"/>
      <c r="H223" s="173"/>
      <c r="I223" s="172"/>
      <c r="J223" s="173"/>
      <c r="K223" s="172"/>
      <c r="L223" s="173"/>
      <c r="M223" s="174">
        <f t="shared" si="6"/>
        <v>2</v>
      </c>
      <c r="N223" s="175">
        <f t="shared" si="7"/>
        <v>3</v>
      </c>
      <c r="O223" s="388"/>
      <c r="P223" s="389"/>
    </row>
    <row r="224" spans="1:16" ht="15" customHeight="1">
      <c r="A224" s="169">
        <v>654</v>
      </c>
      <c r="B224" s="259" t="s">
        <v>614</v>
      </c>
      <c r="C224" s="184">
        <v>40914</v>
      </c>
      <c r="D224" s="171">
        <v>7</v>
      </c>
      <c r="E224" s="198">
        <v>42369</v>
      </c>
      <c r="F224" s="173">
        <v>5</v>
      </c>
      <c r="G224" s="172"/>
      <c r="H224" s="173"/>
      <c r="I224" s="172"/>
      <c r="J224" s="173"/>
      <c r="K224" s="172"/>
      <c r="L224" s="173"/>
      <c r="M224" s="174">
        <f t="shared" si="6"/>
        <v>2</v>
      </c>
      <c r="N224" s="175">
        <f t="shared" si="7"/>
        <v>12</v>
      </c>
      <c r="O224" s="255"/>
      <c r="P224" s="271"/>
    </row>
    <row r="225" spans="1:16" ht="15" customHeight="1">
      <c r="A225" s="169">
        <v>657</v>
      </c>
      <c r="B225" s="259" t="s">
        <v>53</v>
      </c>
      <c r="C225" s="179">
        <v>39781</v>
      </c>
      <c r="D225" s="171">
        <v>3</v>
      </c>
      <c r="E225" s="198">
        <v>42650</v>
      </c>
      <c r="F225" s="173">
        <v>1</v>
      </c>
      <c r="G225" s="172"/>
      <c r="H225" s="173"/>
      <c r="I225" s="172"/>
      <c r="J225" s="173"/>
      <c r="K225" s="172"/>
      <c r="L225" s="173"/>
      <c r="M225" s="174">
        <f t="shared" si="6"/>
        <v>2</v>
      </c>
      <c r="N225" s="175">
        <f t="shared" si="7"/>
        <v>4</v>
      </c>
      <c r="O225" s="388" t="s">
        <v>129</v>
      </c>
      <c r="P225" s="389"/>
    </row>
    <row r="226" spans="1:16" ht="15" customHeight="1">
      <c r="A226" s="169">
        <v>663</v>
      </c>
      <c r="B226" s="259" t="s">
        <v>54</v>
      </c>
      <c r="C226" s="179">
        <v>39006</v>
      </c>
      <c r="D226" s="171">
        <v>4</v>
      </c>
      <c r="E226" s="172"/>
      <c r="F226" s="173"/>
      <c r="G226" s="172"/>
      <c r="H226" s="173"/>
      <c r="I226" s="172"/>
      <c r="J226" s="173"/>
      <c r="K226" s="172"/>
      <c r="L226" s="173"/>
      <c r="M226" s="174">
        <f t="shared" si="6"/>
        <v>1</v>
      </c>
      <c r="N226" s="175">
        <f t="shared" si="7"/>
        <v>4</v>
      </c>
      <c r="O226" s="388"/>
      <c r="P226" s="389"/>
    </row>
    <row r="227" spans="1:16" ht="15" customHeight="1">
      <c r="A227" s="169">
        <v>671</v>
      </c>
      <c r="B227" s="260" t="s">
        <v>1720</v>
      </c>
      <c r="C227" s="190">
        <v>43479</v>
      </c>
      <c r="D227" s="171">
        <v>4</v>
      </c>
      <c r="E227" s="172"/>
      <c r="F227" s="173"/>
      <c r="G227" s="172"/>
      <c r="H227" s="173"/>
      <c r="I227" s="172"/>
      <c r="J227" s="173"/>
      <c r="K227" s="172"/>
      <c r="L227" s="173"/>
      <c r="M227" s="174">
        <f>COUNT(D227)+COUNT(F227)+COUNT(H227)+COUNT(J227)+COUNT(L227)</f>
        <v>1</v>
      </c>
      <c r="N227" s="175">
        <f>D227+F227+H227+J227+L227</f>
        <v>4</v>
      </c>
      <c r="O227" s="302"/>
      <c r="P227" s="303"/>
    </row>
    <row r="228" spans="1:16" ht="15" customHeight="1">
      <c r="A228" s="169">
        <v>675</v>
      </c>
      <c r="B228" s="259" t="s">
        <v>1518</v>
      </c>
      <c r="C228" s="179">
        <v>40536</v>
      </c>
      <c r="D228" s="171">
        <v>1</v>
      </c>
      <c r="E228" s="172"/>
      <c r="F228" s="173"/>
      <c r="G228" s="172"/>
      <c r="H228" s="173"/>
      <c r="I228" s="172"/>
      <c r="J228" s="173"/>
      <c r="K228" s="172"/>
      <c r="L228" s="173"/>
      <c r="M228" s="174">
        <f t="shared" si="6"/>
        <v>1</v>
      </c>
      <c r="N228" s="175">
        <f t="shared" si="7"/>
        <v>1</v>
      </c>
      <c r="O228" s="348"/>
      <c r="P228" s="389"/>
    </row>
    <row r="229" spans="1:16" ht="15" customHeight="1">
      <c r="A229" s="169">
        <v>677</v>
      </c>
      <c r="B229" s="259" t="s">
        <v>684</v>
      </c>
      <c r="C229" s="193">
        <v>41204</v>
      </c>
      <c r="D229" s="171">
        <v>1</v>
      </c>
      <c r="E229" s="172"/>
      <c r="F229" s="173"/>
      <c r="G229" s="172"/>
      <c r="H229" s="173"/>
      <c r="I229" s="172"/>
      <c r="J229" s="173"/>
      <c r="K229" s="172"/>
      <c r="L229" s="173"/>
      <c r="M229" s="174">
        <f t="shared" si="6"/>
        <v>1</v>
      </c>
      <c r="N229" s="175">
        <f t="shared" si="7"/>
        <v>1</v>
      </c>
      <c r="O229" s="256"/>
      <c r="P229" s="271"/>
    </row>
    <row r="230" spans="1:16" ht="15" customHeight="1">
      <c r="A230" s="169">
        <v>678</v>
      </c>
      <c r="B230" s="259" t="s">
        <v>643</v>
      </c>
      <c r="C230" s="193">
        <v>40981</v>
      </c>
      <c r="D230" s="171">
        <v>2</v>
      </c>
      <c r="E230" s="198">
        <v>42323</v>
      </c>
      <c r="F230" s="173">
        <v>4</v>
      </c>
      <c r="G230" s="172"/>
      <c r="H230" s="173"/>
      <c r="I230" s="172"/>
      <c r="J230" s="173"/>
      <c r="K230" s="172"/>
      <c r="L230" s="173"/>
      <c r="M230" s="174">
        <f t="shared" si="6"/>
        <v>2</v>
      </c>
      <c r="N230" s="175">
        <f t="shared" si="7"/>
        <v>6</v>
      </c>
      <c r="O230" s="256"/>
      <c r="P230" s="271"/>
    </row>
    <row r="231" spans="1:16" ht="15" customHeight="1">
      <c r="A231" s="169">
        <v>690</v>
      </c>
      <c r="B231" s="259" t="s">
        <v>747</v>
      </c>
      <c r="C231" s="211">
        <v>41316</v>
      </c>
      <c r="D231" s="171">
        <v>1</v>
      </c>
      <c r="E231" s="172"/>
      <c r="F231" s="173"/>
      <c r="G231" s="172"/>
      <c r="H231" s="173"/>
      <c r="I231" s="172"/>
      <c r="J231" s="173"/>
      <c r="K231" s="172"/>
      <c r="L231" s="173"/>
      <c r="M231" s="174">
        <f t="shared" si="6"/>
        <v>1</v>
      </c>
      <c r="N231" s="175">
        <f t="shared" si="7"/>
        <v>1</v>
      </c>
      <c r="O231" s="388" t="s">
        <v>766</v>
      </c>
      <c r="P231" s="389"/>
    </row>
    <row r="232" spans="1:16" ht="15" customHeight="1">
      <c r="A232" s="169">
        <v>694</v>
      </c>
      <c r="B232" s="259" t="s">
        <v>1695</v>
      </c>
      <c r="C232" s="190">
        <v>43386</v>
      </c>
      <c r="D232" s="171">
        <v>1</v>
      </c>
      <c r="E232" s="172"/>
      <c r="F232" s="173"/>
      <c r="G232" s="172"/>
      <c r="H232" s="173"/>
      <c r="I232" s="172"/>
      <c r="J232" s="173"/>
      <c r="K232" s="172"/>
      <c r="L232" s="173"/>
      <c r="M232" s="174">
        <f>COUNT(D232)+COUNT(F232)+COUNT(H232)+COUNT(J232)+COUNT(L232)</f>
        <v>1</v>
      </c>
      <c r="N232" s="175">
        <f>D232+F232+H232+J232+L232</f>
        <v>1</v>
      </c>
      <c r="O232" s="294"/>
      <c r="P232" s="295"/>
    </row>
    <row r="233" spans="1:16" ht="15" customHeight="1">
      <c r="A233" s="169">
        <v>696</v>
      </c>
      <c r="B233" s="259" t="s">
        <v>1619</v>
      </c>
      <c r="C233" s="190">
        <v>43105</v>
      </c>
      <c r="D233" s="173">
        <v>1</v>
      </c>
      <c r="E233" s="172"/>
      <c r="F233" s="173"/>
      <c r="G233" s="172"/>
      <c r="H233" s="173"/>
      <c r="I233" s="172"/>
      <c r="J233" s="173"/>
      <c r="K233" s="172"/>
      <c r="L233" s="173"/>
      <c r="M233" s="174">
        <f>COUNT(D233)+COUNT(F233)+COUNT(H233)+COUNT(J233)+COUNT(L233)</f>
        <v>1</v>
      </c>
      <c r="N233" s="175">
        <f>D233+F233+H233+J233+L233</f>
        <v>1</v>
      </c>
      <c r="O233" s="281"/>
      <c r="P233" s="282"/>
    </row>
    <row r="234" spans="1:16" ht="15" customHeight="1">
      <c r="A234" s="169">
        <v>697</v>
      </c>
      <c r="B234" s="259" t="s">
        <v>146</v>
      </c>
      <c r="C234" s="190">
        <v>40836</v>
      </c>
      <c r="D234" s="171">
        <v>1</v>
      </c>
      <c r="E234" s="172"/>
      <c r="F234" s="173"/>
      <c r="G234" s="172"/>
      <c r="H234" s="173"/>
      <c r="I234" s="172"/>
      <c r="J234" s="173"/>
      <c r="K234" s="172"/>
      <c r="L234" s="173"/>
      <c r="M234" s="174">
        <f t="shared" si="6"/>
        <v>1</v>
      </c>
      <c r="N234" s="175">
        <f t="shared" si="7"/>
        <v>1</v>
      </c>
      <c r="O234" s="255" t="s">
        <v>768</v>
      </c>
      <c r="P234" s="191"/>
    </row>
    <row r="235" spans="1:16" ht="15" customHeight="1">
      <c r="A235" s="169">
        <v>702</v>
      </c>
      <c r="B235" s="264" t="s">
        <v>666</v>
      </c>
      <c r="C235" s="193">
        <v>41047</v>
      </c>
      <c r="D235" s="171">
        <v>4</v>
      </c>
      <c r="E235" s="172"/>
      <c r="F235" s="173"/>
      <c r="G235" s="172"/>
      <c r="H235" s="173"/>
      <c r="I235" s="172"/>
      <c r="J235" s="173"/>
      <c r="K235" s="172"/>
      <c r="L235" s="173"/>
      <c r="M235" s="174">
        <f t="shared" si="6"/>
        <v>1</v>
      </c>
      <c r="N235" s="175">
        <f t="shared" si="7"/>
        <v>4</v>
      </c>
      <c r="O235" s="255"/>
      <c r="P235" s="191"/>
    </row>
    <row r="236" spans="1:16" ht="15" customHeight="1">
      <c r="A236" s="169">
        <v>704</v>
      </c>
      <c r="B236" s="259" t="s">
        <v>55</v>
      </c>
      <c r="C236" s="200">
        <v>35039</v>
      </c>
      <c r="D236" s="171">
        <v>1</v>
      </c>
      <c r="E236" s="197">
        <v>37703</v>
      </c>
      <c r="F236" s="173">
        <v>25</v>
      </c>
      <c r="G236" s="172"/>
      <c r="H236" s="173"/>
      <c r="I236" s="172"/>
      <c r="J236" s="173"/>
      <c r="K236" s="172"/>
      <c r="L236" s="173"/>
      <c r="M236" s="174">
        <f t="shared" si="6"/>
        <v>2</v>
      </c>
      <c r="N236" s="175">
        <f t="shared" si="7"/>
        <v>26</v>
      </c>
      <c r="O236" s="388" t="s">
        <v>1029</v>
      </c>
      <c r="P236" s="389"/>
    </row>
    <row r="237" spans="1:16" ht="15" customHeight="1">
      <c r="A237" s="169">
        <v>705</v>
      </c>
      <c r="B237" s="259" t="s">
        <v>1519</v>
      </c>
      <c r="C237" s="179">
        <v>39531</v>
      </c>
      <c r="D237" s="171">
        <v>3</v>
      </c>
      <c r="E237" s="198">
        <v>40910</v>
      </c>
      <c r="F237" s="173">
        <v>8</v>
      </c>
      <c r="G237" s="172"/>
      <c r="H237" s="173"/>
      <c r="I237" s="172"/>
      <c r="J237" s="173"/>
      <c r="K237" s="172"/>
      <c r="L237" s="173"/>
      <c r="M237" s="174">
        <f t="shared" si="6"/>
        <v>2</v>
      </c>
      <c r="N237" s="175">
        <f t="shared" si="7"/>
        <v>11</v>
      </c>
      <c r="O237" s="388"/>
      <c r="P237" s="389"/>
    </row>
    <row r="238" spans="1:16" ht="15" customHeight="1">
      <c r="A238" s="169">
        <v>709</v>
      </c>
      <c r="B238" s="259" t="s">
        <v>84</v>
      </c>
      <c r="C238" s="179">
        <v>38363</v>
      </c>
      <c r="D238" s="171">
        <v>2</v>
      </c>
      <c r="E238" s="172"/>
      <c r="F238" s="173"/>
      <c r="G238" s="172"/>
      <c r="H238" s="173"/>
      <c r="I238" s="172"/>
      <c r="J238" s="173"/>
      <c r="K238" s="172"/>
      <c r="L238" s="173"/>
      <c r="M238" s="174">
        <f t="shared" si="6"/>
        <v>1</v>
      </c>
      <c r="N238" s="175">
        <f t="shared" si="7"/>
        <v>2</v>
      </c>
      <c r="O238" s="388"/>
      <c r="P238" s="389"/>
    </row>
    <row r="239" spans="1:16" ht="15" customHeight="1">
      <c r="A239" s="169">
        <v>712</v>
      </c>
      <c r="B239" s="259" t="s">
        <v>56</v>
      </c>
      <c r="C239" s="179">
        <v>37253</v>
      </c>
      <c r="D239" s="171">
        <v>3</v>
      </c>
      <c r="E239" s="179">
        <v>39753</v>
      </c>
      <c r="F239" s="173">
        <v>5</v>
      </c>
      <c r="G239" s="172"/>
      <c r="H239" s="173"/>
      <c r="I239" s="172"/>
      <c r="J239" s="173"/>
      <c r="K239" s="172"/>
      <c r="L239" s="173"/>
      <c r="M239" s="174">
        <f t="shared" si="6"/>
        <v>2</v>
      </c>
      <c r="N239" s="175">
        <f t="shared" si="7"/>
        <v>8</v>
      </c>
      <c r="O239" s="388"/>
      <c r="P239" s="389"/>
    </row>
    <row r="240" spans="1:16" ht="15" customHeight="1">
      <c r="A240" s="169">
        <v>732</v>
      </c>
      <c r="B240" s="259" t="s">
        <v>1520</v>
      </c>
      <c r="C240" s="179">
        <v>40526</v>
      </c>
      <c r="D240" s="171">
        <v>1</v>
      </c>
      <c r="E240" s="172"/>
      <c r="F240" s="173"/>
      <c r="G240" s="172"/>
      <c r="H240" s="173"/>
      <c r="I240" s="172"/>
      <c r="J240" s="173"/>
      <c r="K240" s="172"/>
      <c r="L240" s="173"/>
      <c r="M240" s="174">
        <f t="shared" si="6"/>
        <v>1</v>
      </c>
      <c r="N240" s="175">
        <f t="shared" si="7"/>
        <v>1</v>
      </c>
      <c r="O240" s="255"/>
      <c r="P240" s="195" t="s">
        <v>1564</v>
      </c>
    </row>
    <row r="241" spans="1:16" ht="15" customHeight="1">
      <c r="A241" s="169">
        <v>733</v>
      </c>
      <c r="B241" s="259" t="s">
        <v>1521</v>
      </c>
      <c r="C241" s="179">
        <v>39529</v>
      </c>
      <c r="D241" s="171">
        <v>2</v>
      </c>
      <c r="E241" s="172"/>
      <c r="F241" s="173"/>
      <c r="G241" s="172"/>
      <c r="H241" s="173"/>
      <c r="I241" s="172"/>
      <c r="J241" s="173"/>
      <c r="K241" s="172"/>
      <c r="L241" s="173"/>
      <c r="M241" s="174">
        <f t="shared" si="6"/>
        <v>1</v>
      </c>
      <c r="N241" s="175">
        <f t="shared" si="7"/>
        <v>2</v>
      </c>
      <c r="O241" s="388"/>
      <c r="P241" s="389"/>
    </row>
    <row r="242" spans="1:16" ht="15" customHeight="1">
      <c r="A242" s="169">
        <v>734</v>
      </c>
      <c r="B242" s="259" t="s">
        <v>66</v>
      </c>
      <c r="C242" s="179">
        <v>39907</v>
      </c>
      <c r="D242" s="171">
        <v>1</v>
      </c>
      <c r="E242" s="172"/>
      <c r="F242" s="173"/>
      <c r="G242" s="172"/>
      <c r="H242" s="173"/>
      <c r="I242" s="172"/>
      <c r="J242" s="173"/>
      <c r="K242" s="172"/>
      <c r="L242" s="173"/>
      <c r="M242" s="174">
        <f t="shared" si="6"/>
        <v>1</v>
      </c>
      <c r="N242" s="175">
        <f t="shared" si="7"/>
        <v>1</v>
      </c>
      <c r="O242" s="388"/>
      <c r="P242" s="389"/>
    </row>
    <row r="243" spans="1:16" ht="15" customHeight="1">
      <c r="A243" s="169">
        <v>738</v>
      </c>
      <c r="B243" s="259" t="s">
        <v>1522</v>
      </c>
      <c r="C243" s="179">
        <v>39486</v>
      </c>
      <c r="D243" s="171">
        <v>1</v>
      </c>
      <c r="E243" s="277">
        <v>43051</v>
      </c>
      <c r="F243" s="173">
        <v>4</v>
      </c>
      <c r="G243" s="172"/>
      <c r="H243" s="173"/>
      <c r="I243" s="172"/>
      <c r="J243" s="173"/>
      <c r="K243" s="172"/>
      <c r="L243" s="173"/>
      <c r="M243" s="174">
        <f t="shared" si="6"/>
        <v>2</v>
      </c>
      <c r="N243" s="175">
        <f t="shared" si="7"/>
        <v>5</v>
      </c>
      <c r="O243" s="388"/>
      <c r="P243" s="389"/>
    </row>
    <row r="244" spans="1:16" ht="15" customHeight="1">
      <c r="A244" s="169">
        <v>739</v>
      </c>
      <c r="B244" s="259" t="s">
        <v>71</v>
      </c>
      <c r="C244" s="179">
        <v>40431</v>
      </c>
      <c r="D244" s="171">
        <v>5</v>
      </c>
      <c r="E244" s="198">
        <v>40873</v>
      </c>
      <c r="F244" s="173">
        <v>5</v>
      </c>
      <c r="G244" s="170">
        <v>42736</v>
      </c>
      <c r="H244" s="173">
        <v>8</v>
      </c>
      <c r="I244" s="172"/>
      <c r="J244" s="173"/>
      <c r="K244" s="172"/>
      <c r="L244" s="173"/>
      <c r="M244" s="174">
        <f t="shared" si="6"/>
        <v>3</v>
      </c>
      <c r="N244" s="175">
        <f t="shared" si="7"/>
        <v>18</v>
      </c>
      <c r="O244" s="388"/>
      <c r="P244" s="389"/>
    </row>
    <row r="245" spans="1:16" ht="15" customHeight="1">
      <c r="A245" s="169">
        <v>740</v>
      </c>
      <c r="B245" s="259" t="s">
        <v>1523</v>
      </c>
      <c r="C245" s="184">
        <v>41651</v>
      </c>
      <c r="D245" s="171">
        <v>1</v>
      </c>
      <c r="E245" s="198"/>
      <c r="F245" s="173"/>
      <c r="G245" s="172"/>
      <c r="H245" s="173"/>
      <c r="I245" s="192"/>
      <c r="J245" s="173"/>
      <c r="K245" s="172"/>
      <c r="L245" s="173"/>
      <c r="M245" s="174">
        <f t="shared" si="6"/>
        <v>1</v>
      </c>
      <c r="N245" s="175">
        <f t="shared" si="7"/>
        <v>1</v>
      </c>
      <c r="O245" s="255"/>
      <c r="P245" s="271"/>
    </row>
    <row r="246" spans="1:16" ht="15" customHeight="1">
      <c r="A246" s="169">
        <v>747</v>
      </c>
      <c r="B246" s="259" t="s">
        <v>1524</v>
      </c>
      <c r="C246" s="201">
        <v>41929</v>
      </c>
      <c r="D246" s="173">
        <v>14</v>
      </c>
      <c r="E246" s="188">
        <v>42388</v>
      </c>
      <c r="F246" s="173">
        <v>5</v>
      </c>
      <c r="G246" s="188">
        <v>42451</v>
      </c>
      <c r="H246" s="173">
        <v>7</v>
      </c>
      <c r="I246" s="188">
        <v>42475</v>
      </c>
      <c r="J246" s="173">
        <v>5</v>
      </c>
      <c r="K246" s="172"/>
      <c r="L246" s="173"/>
      <c r="M246" s="174">
        <f t="shared" si="6"/>
        <v>4</v>
      </c>
      <c r="N246" s="175">
        <f t="shared" si="7"/>
        <v>31</v>
      </c>
      <c r="O246" s="255"/>
      <c r="P246" s="271"/>
    </row>
    <row r="247" spans="1:16" ht="15" customHeight="1">
      <c r="A247" s="169">
        <v>748</v>
      </c>
      <c r="B247" s="259" t="s">
        <v>76</v>
      </c>
      <c r="C247" s="179">
        <v>36223</v>
      </c>
      <c r="D247" s="171">
        <v>2</v>
      </c>
      <c r="E247" s="179">
        <v>38724</v>
      </c>
      <c r="F247" s="173">
        <v>2</v>
      </c>
      <c r="G247" s="179">
        <v>38777</v>
      </c>
      <c r="H247" s="173">
        <v>1</v>
      </c>
      <c r="I247" s="193">
        <v>41342</v>
      </c>
      <c r="J247" s="173">
        <v>1</v>
      </c>
      <c r="K247" s="172"/>
      <c r="L247" s="173"/>
      <c r="M247" s="174">
        <f t="shared" si="6"/>
        <v>4</v>
      </c>
      <c r="N247" s="175">
        <f t="shared" si="7"/>
        <v>6</v>
      </c>
      <c r="O247" s="388" t="s">
        <v>769</v>
      </c>
      <c r="P247" s="389"/>
    </row>
    <row r="248" spans="1:16" ht="15" customHeight="1">
      <c r="A248" s="169">
        <v>759</v>
      </c>
      <c r="B248" s="259" t="s">
        <v>1177</v>
      </c>
      <c r="C248" s="184">
        <v>42328</v>
      </c>
      <c r="D248" s="171">
        <v>1</v>
      </c>
      <c r="E248" s="196"/>
      <c r="F248" s="173"/>
      <c r="G248" s="196"/>
      <c r="H248" s="173"/>
      <c r="I248" s="187"/>
      <c r="J248" s="173"/>
      <c r="K248" s="172"/>
      <c r="L248" s="173"/>
      <c r="M248" s="174">
        <f t="shared" si="6"/>
        <v>1</v>
      </c>
      <c r="N248" s="175">
        <f t="shared" si="7"/>
        <v>1</v>
      </c>
      <c r="O248" s="255"/>
      <c r="P248" s="271"/>
    </row>
    <row r="249" spans="1:16" ht="15" customHeight="1">
      <c r="A249" s="169">
        <v>760</v>
      </c>
      <c r="B249" s="259" t="s">
        <v>639</v>
      </c>
      <c r="C249" s="184">
        <v>40968</v>
      </c>
      <c r="D249" s="171">
        <v>6</v>
      </c>
      <c r="E249" s="196"/>
      <c r="F249" s="173"/>
      <c r="G249" s="196"/>
      <c r="H249" s="173"/>
      <c r="I249" s="196"/>
      <c r="J249" s="173"/>
      <c r="K249" s="172"/>
      <c r="L249" s="173"/>
      <c r="M249" s="174">
        <f t="shared" si="6"/>
        <v>1</v>
      </c>
      <c r="N249" s="175">
        <f t="shared" si="7"/>
        <v>6</v>
      </c>
      <c r="O249" s="255"/>
      <c r="P249" s="204" t="s">
        <v>1564</v>
      </c>
    </row>
    <row r="250" spans="1:16" ht="15" customHeight="1">
      <c r="A250" s="169">
        <v>773</v>
      </c>
      <c r="B250" s="259" t="s">
        <v>1525</v>
      </c>
      <c r="C250" s="179">
        <v>38725</v>
      </c>
      <c r="D250" s="171">
        <v>2</v>
      </c>
      <c r="E250" s="172"/>
      <c r="F250" s="173"/>
      <c r="G250" s="172"/>
      <c r="H250" s="173"/>
      <c r="I250" s="172"/>
      <c r="J250" s="173"/>
      <c r="K250" s="172"/>
      <c r="L250" s="173"/>
      <c r="M250" s="174">
        <f t="shared" si="6"/>
        <v>1</v>
      </c>
      <c r="N250" s="175">
        <f t="shared" si="7"/>
        <v>2</v>
      </c>
      <c r="O250" s="388"/>
      <c r="P250" s="389"/>
    </row>
    <row r="251" spans="1:16" ht="15" customHeight="1">
      <c r="A251" s="169">
        <v>776</v>
      </c>
      <c r="B251" s="259" t="s">
        <v>1526</v>
      </c>
      <c r="C251" s="179">
        <v>39912</v>
      </c>
      <c r="D251" s="171">
        <v>2</v>
      </c>
      <c r="E251" s="198">
        <v>41592</v>
      </c>
      <c r="F251" s="173">
        <v>1</v>
      </c>
      <c r="G251" s="198">
        <v>41721</v>
      </c>
      <c r="H251" s="173">
        <v>1</v>
      </c>
      <c r="I251" s="172"/>
      <c r="J251" s="173"/>
      <c r="K251" s="172"/>
      <c r="L251" s="173"/>
      <c r="M251" s="174">
        <f t="shared" si="6"/>
        <v>3</v>
      </c>
      <c r="N251" s="175">
        <f t="shared" si="7"/>
        <v>4</v>
      </c>
      <c r="O251" s="388"/>
      <c r="P251" s="389"/>
    </row>
    <row r="252" spans="1:16" ht="15" customHeight="1">
      <c r="A252" s="169">
        <v>778</v>
      </c>
      <c r="B252" s="259" t="s">
        <v>1244</v>
      </c>
      <c r="C252" s="184">
        <v>42409</v>
      </c>
      <c r="D252" s="171">
        <v>1</v>
      </c>
      <c r="E252" s="198"/>
      <c r="F252" s="173"/>
      <c r="G252" s="198"/>
      <c r="H252" s="173"/>
      <c r="I252" s="172"/>
      <c r="J252" s="173"/>
      <c r="K252" s="172"/>
      <c r="L252" s="173"/>
      <c r="M252" s="174">
        <f t="shared" si="6"/>
        <v>1</v>
      </c>
      <c r="N252" s="175">
        <f t="shared" si="7"/>
        <v>1</v>
      </c>
      <c r="O252" s="255"/>
      <c r="P252" s="271"/>
    </row>
    <row r="253" spans="1:16" ht="15" customHeight="1">
      <c r="A253" s="169">
        <v>779</v>
      </c>
      <c r="B253" s="259" t="s">
        <v>80</v>
      </c>
      <c r="C253" s="179">
        <v>38666</v>
      </c>
      <c r="D253" s="171">
        <v>2</v>
      </c>
      <c r="E253" s="172"/>
      <c r="F253" s="173"/>
      <c r="G253" s="172"/>
      <c r="H253" s="173"/>
      <c r="I253" s="172"/>
      <c r="J253" s="173"/>
      <c r="K253" s="172"/>
      <c r="L253" s="173"/>
      <c r="M253" s="174">
        <f t="shared" si="6"/>
        <v>1</v>
      </c>
      <c r="N253" s="175">
        <f t="shared" si="7"/>
        <v>2</v>
      </c>
      <c r="O253" s="388"/>
      <c r="P253" s="389"/>
    </row>
    <row r="254" spans="1:16" ht="15" customHeight="1">
      <c r="A254" s="169">
        <v>788</v>
      </c>
      <c r="B254" s="259" t="s">
        <v>1527</v>
      </c>
      <c r="C254" s="179">
        <v>38963</v>
      </c>
      <c r="D254" s="171">
        <v>1</v>
      </c>
      <c r="E254" s="172"/>
      <c r="F254" s="173"/>
      <c r="G254" s="172"/>
      <c r="H254" s="173"/>
      <c r="I254" s="172"/>
      <c r="J254" s="173"/>
      <c r="K254" s="172"/>
      <c r="L254" s="173"/>
      <c r="M254" s="174">
        <f t="shared" si="6"/>
        <v>1</v>
      </c>
      <c r="N254" s="175">
        <f t="shared" si="7"/>
        <v>1</v>
      </c>
      <c r="O254" s="388"/>
      <c r="P254" s="389"/>
    </row>
    <row r="255" spans="1:16" ht="15" customHeight="1">
      <c r="A255" s="169">
        <v>790</v>
      </c>
      <c r="B255" s="259" t="s">
        <v>608</v>
      </c>
      <c r="C255" s="184">
        <v>40910</v>
      </c>
      <c r="D255" s="171">
        <v>2</v>
      </c>
      <c r="E255" s="170">
        <v>42726</v>
      </c>
      <c r="F255" s="171">
        <v>5</v>
      </c>
      <c r="G255" s="172"/>
      <c r="H255" s="173"/>
      <c r="I255" s="172"/>
      <c r="J255" s="173"/>
      <c r="K255" s="172"/>
      <c r="L255" s="173"/>
      <c r="M255" s="174">
        <f t="shared" si="6"/>
        <v>2</v>
      </c>
      <c r="N255" s="175">
        <f t="shared" si="7"/>
        <v>7</v>
      </c>
      <c r="O255" s="255"/>
      <c r="P255" s="271"/>
    </row>
    <row r="256" spans="1:16" ht="15" customHeight="1">
      <c r="A256" s="169">
        <v>791</v>
      </c>
      <c r="B256" s="259" t="s">
        <v>85</v>
      </c>
      <c r="C256" s="179">
        <v>38315</v>
      </c>
      <c r="D256" s="171">
        <v>3</v>
      </c>
      <c r="E256" s="172"/>
      <c r="F256" s="173"/>
      <c r="G256" s="172"/>
      <c r="H256" s="173"/>
      <c r="I256" s="172"/>
      <c r="J256" s="173"/>
      <c r="K256" s="172"/>
      <c r="L256" s="173"/>
      <c r="M256" s="174">
        <f t="shared" si="6"/>
        <v>1</v>
      </c>
      <c r="N256" s="175">
        <f t="shared" si="7"/>
        <v>3</v>
      </c>
      <c r="O256" s="388" t="s">
        <v>123</v>
      </c>
      <c r="P256" s="389"/>
    </row>
    <row r="257" spans="1:16" ht="15" customHeight="1">
      <c r="A257" s="169">
        <v>792</v>
      </c>
      <c r="B257" s="259" t="s">
        <v>57</v>
      </c>
      <c r="C257" s="179">
        <v>38954</v>
      </c>
      <c r="D257" s="171">
        <v>3</v>
      </c>
      <c r="E257" s="172"/>
      <c r="F257" s="173"/>
      <c r="G257" s="172"/>
      <c r="H257" s="173"/>
      <c r="I257" s="172"/>
      <c r="J257" s="173"/>
      <c r="K257" s="172"/>
      <c r="L257" s="173"/>
      <c r="M257" s="174">
        <f t="shared" si="6"/>
        <v>1</v>
      </c>
      <c r="N257" s="175">
        <f t="shared" si="7"/>
        <v>3</v>
      </c>
      <c r="O257" s="388"/>
      <c r="P257" s="389"/>
    </row>
    <row r="258" spans="1:16" ht="15" customHeight="1">
      <c r="A258" s="169">
        <v>798</v>
      </c>
      <c r="B258" s="259" t="s">
        <v>295</v>
      </c>
      <c r="C258" s="190">
        <v>43370</v>
      </c>
      <c r="D258" s="171">
        <v>4</v>
      </c>
      <c r="E258" s="196"/>
      <c r="F258" s="173"/>
      <c r="G258" s="172"/>
      <c r="H258" s="173"/>
      <c r="I258" s="172"/>
      <c r="J258" s="173"/>
      <c r="K258" s="172"/>
      <c r="L258" s="173"/>
      <c r="M258" s="174">
        <f>COUNT(D258)+COUNT(F258)+COUNT(H258)+COUNT(J258)+COUNT(L258)</f>
        <v>1</v>
      </c>
      <c r="N258" s="175">
        <f>D258+F258+H258+J258+L258</f>
        <v>4</v>
      </c>
      <c r="O258" s="292"/>
      <c r="P258" s="293"/>
    </row>
    <row r="259" spans="1:16" ht="15" customHeight="1">
      <c r="A259" s="169">
        <v>803</v>
      </c>
      <c r="B259" s="259" t="s">
        <v>1135</v>
      </c>
      <c r="C259" s="170">
        <v>42134</v>
      </c>
      <c r="D259" s="171">
        <v>5</v>
      </c>
      <c r="E259" s="172"/>
      <c r="F259" s="173"/>
      <c r="G259" s="172"/>
      <c r="H259" s="173"/>
      <c r="I259" s="172"/>
      <c r="J259" s="173"/>
      <c r="K259" s="172"/>
      <c r="L259" s="173"/>
      <c r="M259" s="174">
        <f t="shared" si="6"/>
        <v>1</v>
      </c>
      <c r="N259" s="175">
        <f t="shared" si="7"/>
        <v>5</v>
      </c>
      <c r="O259" s="255"/>
      <c r="P259" s="271"/>
    </row>
    <row r="260" spans="1:16" ht="15" customHeight="1">
      <c r="A260" s="169">
        <v>804</v>
      </c>
      <c r="B260" s="259" t="s">
        <v>1710</v>
      </c>
      <c r="C260" s="190">
        <v>43427</v>
      </c>
      <c r="D260" s="171">
        <v>4</v>
      </c>
      <c r="E260" s="172"/>
      <c r="F260" s="173"/>
      <c r="G260" s="172"/>
      <c r="H260" s="173"/>
      <c r="I260" s="172"/>
      <c r="J260" s="173"/>
      <c r="K260" s="172"/>
      <c r="L260" s="173"/>
      <c r="M260" s="174">
        <f>COUNT(D260)+COUNT(F260)+COUNT(H260)+COUNT(J260)+COUNT(L260)</f>
        <v>1</v>
      </c>
      <c r="N260" s="175">
        <f>D260+F260+H260+J260+L260</f>
        <v>4</v>
      </c>
      <c r="O260" s="299"/>
      <c r="P260" s="300"/>
    </row>
    <row r="261" spans="1:16" ht="15" customHeight="1">
      <c r="A261" s="169">
        <v>805</v>
      </c>
      <c r="B261" s="259" t="s">
        <v>1528</v>
      </c>
      <c r="C261" s="179">
        <v>38753</v>
      </c>
      <c r="D261" s="171">
        <v>2</v>
      </c>
      <c r="E261" s="172"/>
      <c r="F261" s="173"/>
      <c r="G261" s="172"/>
      <c r="H261" s="173"/>
      <c r="I261" s="172"/>
      <c r="J261" s="173"/>
      <c r="K261" s="172"/>
      <c r="L261" s="173"/>
      <c r="M261" s="174">
        <f t="shared" si="6"/>
        <v>1</v>
      </c>
      <c r="N261" s="175">
        <f t="shared" si="7"/>
        <v>2</v>
      </c>
      <c r="O261" s="388"/>
      <c r="P261" s="389"/>
    </row>
    <row r="262" spans="1:16" ht="15" customHeight="1">
      <c r="A262" s="169">
        <v>806</v>
      </c>
      <c r="B262" s="259" t="s">
        <v>649</v>
      </c>
      <c r="C262" s="193">
        <v>41000</v>
      </c>
      <c r="D262" s="171">
        <v>1</v>
      </c>
      <c r="E262" s="172"/>
      <c r="F262" s="173"/>
      <c r="G262" s="172"/>
      <c r="H262" s="173"/>
      <c r="I262" s="172"/>
      <c r="J262" s="173"/>
      <c r="K262" s="172"/>
      <c r="L262" s="173"/>
      <c r="M262" s="174">
        <f t="shared" si="6"/>
        <v>1</v>
      </c>
      <c r="N262" s="175">
        <f t="shared" si="7"/>
        <v>1</v>
      </c>
      <c r="O262" s="255"/>
      <c r="P262" s="271"/>
    </row>
    <row r="263" spans="1:16" ht="15" customHeight="1">
      <c r="A263" s="169">
        <v>808</v>
      </c>
      <c r="B263" s="259" t="s">
        <v>651</v>
      </c>
      <c r="C263" s="193">
        <v>41005</v>
      </c>
      <c r="D263" s="171">
        <v>3</v>
      </c>
      <c r="E263" s="172"/>
      <c r="F263" s="173"/>
      <c r="G263" s="172"/>
      <c r="H263" s="173"/>
      <c r="I263" s="172"/>
      <c r="J263" s="173"/>
      <c r="K263" s="172"/>
      <c r="L263" s="173"/>
      <c r="M263" s="174">
        <f t="shared" si="6"/>
        <v>1</v>
      </c>
      <c r="N263" s="175">
        <f t="shared" si="7"/>
        <v>3</v>
      </c>
      <c r="O263" s="255"/>
      <c r="P263" s="271"/>
    </row>
    <row r="264" spans="1:16" ht="15" customHeight="1">
      <c r="A264" s="169">
        <v>814</v>
      </c>
      <c r="B264" s="259" t="s">
        <v>1529</v>
      </c>
      <c r="C264" s="179">
        <v>38603</v>
      </c>
      <c r="D264" s="171">
        <v>1</v>
      </c>
      <c r="E264" s="172"/>
      <c r="F264" s="173"/>
      <c r="G264" s="172"/>
      <c r="H264" s="173"/>
      <c r="I264" s="172"/>
      <c r="J264" s="173"/>
      <c r="K264" s="172"/>
      <c r="L264" s="173"/>
      <c r="M264" s="174">
        <f t="shared" si="6"/>
        <v>1</v>
      </c>
      <c r="N264" s="175">
        <f t="shared" si="7"/>
        <v>1</v>
      </c>
      <c r="O264" s="388"/>
      <c r="P264" s="389"/>
    </row>
    <row r="265" spans="1:16" ht="15" customHeight="1">
      <c r="A265" s="169">
        <v>820</v>
      </c>
      <c r="B265" s="259" t="s">
        <v>97</v>
      </c>
      <c r="C265" s="179">
        <v>36177</v>
      </c>
      <c r="D265" s="171">
        <v>4</v>
      </c>
      <c r="E265" s="172"/>
      <c r="F265" s="173"/>
      <c r="G265" s="172"/>
      <c r="H265" s="173"/>
      <c r="I265" s="172"/>
      <c r="J265" s="173"/>
      <c r="K265" s="172"/>
      <c r="L265" s="173"/>
      <c r="M265" s="174">
        <f t="shared" si="6"/>
        <v>1</v>
      </c>
      <c r="N265" s="175">
        <f t="shared" si="7"/>
        <v>4</v>
      </c>
      <c r="O265" s="388"/>
      <c r="P265" s="389"/>
    </row>
    <row r="266" spans="1:16" ht="15" customHeight="1">
      <c r="A266" s="169">
        <v>829</v>
      </c>
      <c r="B266" s="259" t="s">
        <v>1649</v>
      </c>
      <c r="C266" s="190">
        <v>43170</v>
      </c>
      <c r="D266" s="171">
        <v>2</v>
      </c>
      <c r="E266" s="172"/>
      <c r="F266" s="173"/>
      <c r="G266" s="172"/>
      <c r="H266" s="173"/>
      <c r="I266" s="172"/>
      <c r="J266" s="173"/>
      <c r="K266" s="172"/>
      <c r="L266" s="173"/>
      <c r="M266" s="174">
        <f>COUNT(D266)+COUNT(F266)+COUNT(H266)+COUNT(J266)+COUNT(L266)</f>
        <v>1</v>
      </c>
      <c r="N266" s="175">
        <f>D266+F266+H266+J266+L266</f>
        <v>2</v>
      </c>
      <c r="O266" s="388"/>
      <c r="P266" s="389"/>
    </row>
    <row r="267" spans="1:16" ht="15" customHeight="1">
      <c r="A267" s="169">
        <v>834</v>
      </c>
      <c r="B267" s="265" t="s">
        <v>1530</v>
      </c>
      <c r="C267" s="184">
        <v>39802</v>
      </c>
      <c r="D267" s="171">
        <v>2</v>
      </c>
      <c r="E267" s="172"/>
      <c r="F267" s="173"/>
      <c r="G267" s="172"/>
      <c r="H267" s="173"/>
      <c r="I267" s="172"/>
      <c r="J267" s="173"/>
      <c r="K267" s="172"/>
      <c r="L267" s="173"/>
      <c r="M267" s="174">
        <f t="shared" si="6"/>
        <v>1</v>
      </c>
      <c r="N267" s="175">
        <f t="shared" si="7"/>
        <v>2</v>
      </c>
      <c r="O267" s="388"/>
      <c r="P267" s="389"/>
    </row>
    <row r="268" spans="1:16" ht="15" customHeight="1">
      <c r="A268" s="169">
        <v>844</v>
      </c>
      <c r="B268" s="259" t="s">
        <v>1531</v>
      </c>
      <c r="C268" s="179">
        <v>39797</v>
      </c>
      <c r="D268" s="171">
        <v>1</v>
      </c>
      <c r="E268" s="172"/>
      <c r="F268" s="173"/>
      <c r="G268" s="172"/>
      <c r="H268" s="173"/>
      <c r="I268" s="172"/>
      <c r="J268" s="173"/>
      <c r="K268" s="172"/>
      <c r="L268" s="173"/>
      <c r="M268" s="174">
        <f t="shared" si="6"/>
        <v>1</v>
      </c>
      <c r="N268" s="175">
        <f t="shared" si="7"/>
        <v>1</v>
      </c>
      <c r="O268" s="388"/>
      <c r="P268" s="389"/>
    </row>
    <row r="269" spans="1:16" ht="15" customHeight="1">
      <c r="A269" s="169">
        <v>845</v>
      </c>
      <c r="B269" s="259" t="s">
        <v>58</v>
      </c>
      <c r="C269" s="179">
        <v>39348</v>
      </c>
      <c r="D269" s="171">
        <v>1</v>
      </c>
      <c r="E269" s="172"/>
      <c r="F269" s="173"/>
      <c r="G269" s="172"/>
      <c r="H269" s="173"/>
      <c r="I269" s="172"/>
      <c r="J269" s="173"/>
      <c r="K269" s="172"/>
      <c r="L269" s="173"/>
      <c r="M269" s="174">
        <f t="shared" si="6"/>
        <v>1</v>
      </c>
      <c r="N269" s="175">
        <f t="shared" si="7"/>
        <v>1</v>
      </c>
      <c r="O269" s="388"/>
      <c r="P269" s="389"/>
    </row>
    <row r="270" spans="1:16" ht="15" customHeight="1">
      <c r="A270" s="169">
        <v>852</v>
      </c>
      <c r="B270" s="259" t="s">
        <v>1532</v>
      </c>
      <c r="C270" s="179">
        <v>39737</v>
      </c>
      <c r="D270" s="171">
        <v>1</v>
      </c>
      <c r="E270" s="172"/>
      <c r="F270" s="173"/>
      <c r="G270" s="172"/>
      <c r="H270" s="173"/>
      <c r="I270" s="172"/>
      <c r="J270" s="173"/>
      <c r="K270" s="172"/>
      <c r="L270" s="173"/>
      <c r="M270" s="174">
        <f t="shared" si="6"/>
        <v>1</v>
      </c>
      <c r="N270" s="175">
        <f t="shared" si="7"/>
        <v>1</v>
      </c>
      <c r="O270" s="388"/>
      <c r="P270" s="389"/>
    </row>
    <row r="271" spans="1:16" ht="15" customHeight="1">
      <c r="A271" s="169">
        <v>856</v>
      </c>
      <c r="B271" s="259" t="s">
        <v>59</v>
      </c>
      <c r="C271" s="179">
        <v>38266</v>
      </c>
      <c r="D271" s="171">
        <v>1</v>
      </c>
      <c r="E271" s="172"/>
      <c r="F271" s="173"/>
      <c r="G271" s="172"/>
      <c r="H271" s="173"/>
      <c r="I271" s="172"/>
      <c r="J271" s="173"/>
      <c r="K271" s="172"/>
      <c r="L271" s="173"/>
      <c r="M271" s="174">
        <f t="shared" si="6"/>
        <v>1</v>
      </c>
      <c r="N271" s="175">
        <f t="shared" si="7"/>
        <v>1</v>
      </c>
      <c r="O271" s="388"/>
      <c r="P271" s="389"/>
    </row>
    <row r="272" spans="1:16" ht="15" customHeight="1">
      <c r="A272" s="169">
        <v>874</v>
      </c>
      <c r="B272" s="259" t="s">
        <v>1533</v>
      </c>
      <c r="C272" s="179">
        <v>40147</v>
      </c>
      <c r="D272" s="171">
        <v>1</v>
      </c>
      <c r="E272" s="172"/>
      <c r="F272" s="173"/>
      <c r="G272" s="172"/>
      <c r="H272" s="173"/>
      <c r="I272" s="172"/>
      <c r="J272" s="173"/>
      <c r="K272" s="172"/>
      <c r="L272" s="173"/>
      <c r="M272" s="174">
        <f t="shared" si="6"/>
        <v>1</v>
      </c>
      <c r="N272" s="175">
        <f t="shared" si="7"/>
        <v>1</v>
      </c>
      <c r="O272" s="388"/>
      <c r="P272" s="389"/>
    </row>
    <row r="273" spans="1:16" ht="15" customHeight="1">
      <c r="A273" s="169">
        <v>892</v>
      </c>
      <c r="B273" s="259" t="s">
        <v>60</v>
      </c>
      <c r="C273" s="179">
        <v>39321</v>
      </c>
      <c r="D273" s="171">
        <v>1</v>
      </c>
      <c r="E273" s="172"/>
      <c r="F273" s="173"/>
      <c r="G273" s="172"/>
      <c r="H273" s="173"/>
      <c r="I273" s="172"/>
      <c r="J273" s="173"/>
      <c r="K273" s="172"/>
      <c r="L273" s="173"/>
      <c r="M273" s="174">
        <f t="shared" si="6"/>
        <v>1</v>
      </c>
      <c r="N273" s="175">
        <f t="shared" si="7"/>
        <v>1</v>
      </c>
      <c r="O273" s="388"/>
      <c r="P273" s="389"/>
    </row>
    <row r="274" spans="1:16" ht="15" customHeight="1">
      <c r="A274" s="169">
        <v>894</v>
      </c>
      <c r="B274" s="259" t="s">
        <v>1534</v>
      </c>
      <c r="C274" s="184">
        <v>42460</v>
      </c>
      <c r="D274" s="171">
        <v>1</v>
      </c>
      <c r="E274" s="172"/>
      <c r="F274" s="173"/>
      <c r="G274" s="172"/>
      <c r="H274" s="173"/>
      <c r="I274" s="172"/>
      <c r="J274" s="173"/>
      <c r="K274" s="172"/>
      <c r="L274" s="173"/>
      <c r="M274" s="174">
        <f t="shared" si="6"/>
        <v>1</v>
      </c>
      <c r="N274" s="175">
        <f t="shared" si="7"/>
        <v>1</v>
      </c>
      <c r="O274" s="255"/>
      <c r="P274" s="271"/>
    </row>
    <row r="275" spans="1:16" ht="15" customHeight="1">
      <c r="A275" s="169">
        <v>895</v>
      </c>
      <c r="B275" s="259" t="s">
        <v>1535</v>
      </c>
      <c r="C275" s="179">
        <v>38632</v>
      </c>
      <c r="D275" s="171">
        <v>1</v>
      </c>
      <c r="E275" s="172"/>
      <c r="F275" s="173"/>
      <c r="G275" s="172"/>
      <c r="H275" s="173"/>
      <c r="I275" s="172"/>
      <c r="J275" s="173"/>
      <c r="K275" s="172"/>
      <c r="L275" s="173"/>
      <c r="M275" s="174">
        <f t="shared" si="6"/>
        <v>1</v>
      </c>
      <c r="N275" s="175">
        <f t="shared" si="7"/>
        <v>1</v>
      </c>
      <c r="O275" s="388"/>
      <c r="P275" s="389"/>
    </row>
    <row r="276" spans="1:16" ht="15" customHeight="1">
      <c r="A276" s="169">
        <v>906</v>
      </c>
      <c r="B276" s="259" t="s">
        <v>701</v>
      </c>
      <c r="C276" s="184">
        <v>41253</v>
      </c>
      <c r="D276" s="171">
        <v>1</v>
      </c>
      <c r="E276" s="172"/>
      <c r="F276" s="173"/>
      <c r="G276" s="172"/>
      <c r="H276" s="173"/>
      <c r="I276" s="172"/>
      <c r="J276" s="173"/>
      <c r="K276" s="172"/>
      <c r="L276" s="173"/>
      <c r="M276" s="174">
        <f t="shared" si="6"/>
        <v>1</v>
      </c>
      <c r="N276" s="175">
        <f t="shared" si="7"/>
        <v>1</v>
      </c>
      <c r="O276" s="255"/>
      <c r="P276" s="271"/>
    </row>
    <row r="277" spans="1:16" ht="15" customHeight="1">
      <c r="A277" s="169">
        <v>909</v>
      </c>
      <c r="B277" s="259" t="s">
        <v>1536</v>
      </c>
      <c r="C277" s="179">
        <v>40577</v>
      </c>
      <c r="D277" s="171">
        <v>4</v>
      </c>
      <c r="E277" s="172"/>
      <c r="F277" s="173"/>
      <c r="G277" s="172"/>
      <c r="H277" s="173"/>
      <c r="I277" s="172"/>
      <c r="J277" s="173"/>
      <c r="K277" s="172"/>
      <c r="L277" s="173"/>
      <c r="M277" s="174">
        <f t="shared" si="6"/>
        <v>1</v>
      </c>
      <c r="N277" s="175">
        <f t="shared" si="7"/>
        <v>4</v>
      </c>
      <c r="O277" s="388"/>
      <c r="P277" s="389"/>
    </row>
    <row r="278" spans="1:16" ht="15" customHeight="1">
      <c r="A278" s="169">
        <v>914</v>
      </c>
      <c r="B278" s="259" t="s">
        <v>1537</v>
      </c>
      <c r="C278" s="179">
        <v>36708</v>
      </c>
      <c r="D278" s="171">
        <v>1</v>
      </c>
      <c r="E278" s="179">
        <v>38282</v>
      </c>
      <c r="F278" s="173">
        <v>1</v>
      </c>
      <c r="G278" s="179">
        <v>38769</v>
      </c>
      <c r="H278" s="173">
        <v>1</v>
      </c>
      <c r="I278" s="179"/>
      <c r="J278" s="173"/>
      <c r="K278" s="172"/>
      <c r="L278" s="173"/>
      <c r="M278" s="174">
        <f t="shared" si="6"/>
        <v>3</v>
      </c>
      <c r="N278" s="175">
        <f t="shared" si="7"/>
        <v>3</v>
      </c>
      <c r="O278" s="388"/>
      <c r="P278" s="389"/>
    </row>
    <row r="279" spans="1:16" ht="15" customHeight="1">
      <c r="A279" s="169">
        <v>916</v>
      </c>
      <c r="B279" s="259" t="s">
        <v>834</v>
      </c>
      <c r="C279" s="184">
        <v>41595</v>
      </c>
      <c r="D279" s="171">
        <v>1</v>
      </c>
      <c r="E279" s="196"/>
      <c r="F279" s="173"/>
      <c r="G279" s="196"/>
      <c r="H279" s="173"/>
      <c r="I279" s="196"/>
      <c r="J279" s="173"/>
      <c r="K279" s="172"/>
      <c r="L279" s="173"/>
      <c r="M279" s="174">
        <f t="shared" si="6"/>
        <v>1</v>
      </c>
      <c r="N279" s="175">
        <f t="shared" si="7"/>
        <v>1</v>
      </c>
      <c r="O279" s="255"/>
      <c r="P279" s="204" t="s">
        <v>1565</v>
      </c>
    </row>
    <row r="280" spans="1:16" ht="15" customHeight="1">
      <c r="A280" s="169">
        <v>920</v>
      </c>
      <c r="B280" s="260" t="s">
        <v>1770</v>
      </c>
      <c r="C280" s="190">
        <v>43520</v>
      </c>
      <c r="D280" s="171">
        <v>1</v>
      </c>
      <c r="E280" s="196"/>
      <c r="F280" s="173"/>
      <c r="G280" s="196"/>
      <c r="H280" s="173"/>
      <c r="I280" s="196"/>
      <c r="J280" s="173"/>
      <c r="K280" s="172"/>
      <c r="L280" s="173"/>
      <c r="M280" s="174">
        <f>COUNT(D280)+COUNT(F280)+COUNT(H280)+COUNT(J280)+COUNT(L280)</f>
        <v>1</v>
      </c>
      <c r="N280" s="175">
        <f>D280+F280+H280+J280+L280</f>
        <v>1</v>
      </c>
      <c r="O280" s="388"/>
      <c r="P280" s="389"/>
    </row>
    <row r="281" spans="1:16" ht="15" customHeight="1">
      <c r="A281" s="169">
        <v>921</v>
      </c>
      <c r="B281" s="259" t="s">
        <v>1538</v>
      </c>
      <c r="C281" s="179">
        <v>39118</v>
      </c>
      <c r="D281" s="171">
        <v>1</v>
      </c>
      <c r="E281" s="172"/>
      <c r="F281" s="173"/>
      <c r="G281" s="172"/>
      <c r="H281" s="173"/>
      <c r="I281" s="172"/>
      <c r="J281" s="173"/>
      <c r="K281" s="172"/>
      <c r="L281" s="173"/>
      <c r="M281" s="174">
        <f t="shared" si="6"/>
        <v>1</v>
      </c>
      <c r="N281" s="175">
        <f t="shared" si="7"/>
        <v>1</v>
      </c>
      <c r="O281" s="388"/>
      <c r="P281" s="389"/>
    </row>
    <row r="282" spans="1:16" ht="15" customHeight="1">
      <c r="A282" s="169">
        <v>924</v>
      </c>
      <c r="B282" s="259" t="s">
        <v>75</v>
      </c>
      <c r="C282" s="179">
        <v>35904</v>
      </c>
      <c r="D282" s="171">
        <v>2</v>
      </c>
      <c r="E282" s="179">
        <v>39123</v>
      </c>
      <c r="F282" s="173">
        <v>1</v>
      </c>
      <c r="G282" s="172"/>
      <c r="H282" s="173"/>
      <c r="I282" s="172"/>
      <c r="J282" s="173"/>
      <c r="K282" s="172"/>
      <c r="L282" s="173"/>
      <c r="M282" s="174">
        <f t="shared" si="6"/>
        <v>2</v>
      </c>
      <c r="N282" s="175">
        <f t="shared" si="7"/>
        <v>3</v>
      </c>
      <c r="O282" s="388"/>
      <c r="P282" s="389"/>
    </row>
    <row r="283" spans="1:16" ht="15" customHeight="1">
      <c r="A283" s="169">
        <v>925</v>
      </c>
      <c r="B283" s="259" t="s">
        <v>61</v>
      </c>
      <c r="C283" s="179">
        <v>37970</v>
      </c>
      <c r="D283" s="171">
        <v>7</v>
      </c>
      <c r="E283" s="172"/>
      <c r="F283" s="173"/>
      <c r="G283" s="172"/>
      <c r="H283" s="173"/>
      <c r="I283" s="172"/>
      <c r="J283" s="173"/>
      <c r="K283" s="172"/>
      <c r="L283" s="173"/>
      <c r="M283" s="174">
        <f t="shared" si="6"/>
        <v>1</v>
      </c>
      <c r="N283" s="175">
        <f t="shared" si="7"/>
        <v>7</v>
      </c>
      <c r="O283" s="388"/>
      <c r="P283" s="389"/>
    </row>
    <row r="284" spans="1:16" ht="15" customHeight="1">
      <c r="A284" s="169">
        <v>955</v>
      </c>
      <c r="B284" s="259" t="s">
        <v>1539</v>
      </c>
      <c r="C284" s="193">
        <v>40959</v>
      </c>
      <c r="D284" s="171">
        <v>1</v>
      </c>
      <c r="E284" s="172"/>
      <c r="F284" s="173"/>
      <c r="G284" s="172"/>
      <c r="H284" s="173"/>
      <c r="I284" s="172"/>
      <c r="J284" s="173"/>
      <c r="K284" s="172"/>
      <c r="L284" s="173"/>
      <c r="M284" s="174">
        <f t="shared" si="6"/>
        <v>1</v>
      </c>
      <c r="N284" s="175">
        <f t="shared" si="7"/>
        <v>1</v>
      </c>
      <c r="O284" s="255"/>
      <c r="P284" s="204" t="s">
        <v>1564</v>
      </c>
    </row>
    <row r="285" spans="1:16" ht="15" customHeight="1">
      <c r="A285" s="169">
        <v>959</v>
      </c>
      <c r="B285" s="259" t="s">
        <v>1540</v>
      </c>
      <c r="C285" s="184">
        <v>42038</v>
      </c>
      <c r="D285" s="171">
        <v>1</v>
      </c>
      <c r="E285" s="172"/>
      <c r="F285" s="173"/>
      <c r="G285" s="172"/>
      <c r="H285" s="173"/>
      <c r="I285" s="172"/>
      <c r="J285" s="173"/>
      <c r="K285" s="172"/>
      <c r="L285" s="173"/>
      <c r="M285" s="174">
        <f t="shared" si="6"/>
        <v>1</v>
      </c>
      <c r="N285" s="175">
        <f t="shared" si="7"/>
        <v>1</v>
      </c>
      <c r="O285" s="255"/>
      <c r="P285" s="204" t="s">
        <v>1565</v>
      </c>
    </row>
    <row r="286" spans="1:16" ht="15" customHeight="1">
      <c r="A286" s="169">
        <v>971</v>
      </c>
      <c r="B286" s="259" t="s">
        <v>1413</v>
      </c>
      <c r="C286" s="170">
        <v>42822</v>
      </c>
      <c r="D286" s="171">
        <v>1</v>
      </c>
      <c r="E286" s="179"/>
      <c r="F286" s="173"/>
      <c r="G286" s="187"/>
      <c r="H286" s="173"/>
      <c r="I286" s="187"/>
      <c r="J286" s="173"/>
      <c r="K286" s="172"/>
      <c r="L286" s="173"/>
      <c r="M286" s="174">
        <f t="shared" si="6"/>
        <v>1</v>
      </c>
      <c r="N286" s="175">
        <f t="shared" si="7"/>
        <v>1</v>
      </c>
      <c r="O286" s="257"/>
      <c r="P286" s="258"/>
    </row>
    <row r="287" spans="1:16" ht="15" customHeight="1">
      <c r="A287" s="169">
        <v>973</v>
      </c>
      <c r="B287" s="259" t="s">
        <v>1541</v>
      </c>
      <c r="C287" s="179">
        <v>39527</v>
      </c>
      <c r="D287" s="171">
        <v>2</v>
      </c>
      <c r="E287" s="172"/>
      <c r="F287" s="173"/>
      <c r="G287" s="172"/>
      <c r="H287" s="173"/>
      <c r="I287" s="172"/>
      <c r="J287" s="173"/>
      <c r="K287" s="172"/>
      <c r="L287" s="173"/>
      <c r="M287" s="174">
        <f t="shared" si="6"/>
        <v>1</v>
      </c>
      <c r="N287" s="175">
        <f t="shared" si="7"/>
        <v>2</v>
      </c>
      <c r="O287" s="388"/>
      <c r="P287" s="389"/>
    </row>
    <row r="288" spans="1:16" ht="15" customHeight="1">
      <c r="A288" s="169">
        <v>976</v>
      </c>
      <c r="B288" s="259" t="s">
        <v>62</v>
      </c>
      <c r="C288" s="179">
        <v>39071</v>
      </c>
      <c r="D288" s="171">
        <v>2</v>
      </c>
      <c r="E288" s="172"/>
      <c r="F288" s="173"/>
      <c r="G288" s="172"/>
      <c r="H288" s="173"/>
      <c r="I288" s="172"/>
      <c r="J288" s="173"/>
      <c r="K288" s="172"/>
      <c r="L288" s="173"/>
      <c r="M288" s="174">
        <f t="shared" si="6"/>
        <v>1</v>
      </c>
      <c r="N288" s="175">
        <f t="shared" si="7"/>
        <v>2</v>
      </c>
      <c r="O288" s="388"/>
      <c r="P288" s="389"/>
    </row>
    <row r="289" spans="1:16" ht="15" customHeight="1">
      <c r="A289" s="169">
        <v>980</v>
      </c>
      <c r="B289" s="259" t="s">
        <v>1305</v>
      </c>
      <c r="C289" s="184">
        <v>42662</v>
      </c>
      <c r="D289" s="171">
        <v>2</v>
      </c>
      <c r="E289" s="172"/>
      <c r="F289" s="173"/>
      <c r="G289" s="172"/>
      <c r="H289" s="173"/>
      <c r="I289" s="172"/>
      <c r="J289" s="173"/>
      <c r="K289" s="172"/>
      <c r="L289" s="173"/>
      <c r="M289" s="174">
        <f t="shared" si="6"/>
        <v>1</v>
      </c>
      <c r="N289" s="175">
        <f t="shared" si="7"/>
        <v>2</v>
      </c>
      <c r="O289" s="388" t="s">
        <v>1306</v>
      </c>
      <c r="P289" s="389"/>
    </row>
    <row r="290" spans="1:16" ht="15" customHeight="1">
      <c r="A290" s="169">
        <v>983</v>
      </c>
      <c r="B290" s="259" t="s">
        <v>1542</v>
      </c>
      <c r="C290" s="184">
        <v>41646</v>
      </c>
      <c r="D290" s="171">
        <v>1</v>
      </c>
      <c r="E290" s="172"/>
      <c r="F290" s="173"/>
      <c r="G290" s="172"/>
      <c r="H290" s="173"/>
      <c r="I290" s="172"/>
      <c r="J290" s="173"/>
      <c r="K290" s="172"/>
      <c r="L290" s="173"/>
      <c r="M290" s="174">
        <f t="shared" si="6"/>
        <v>1</v>
      </c>
      <c r="N290" s="175">
        <f t="shared" si="7"/>
        <v>1</v>
      </c>
      <c r="O290" s="255"/>
      <c r="P290" s="271"/>
    </row>
    <row r="291" spans="1:16" ht="15" customHeight="1">
      <c r="A291" s="169">
        <v>984</v>
      </c>
      <c r="B291" s="259" t="s">
        <v>1386</v>
      </c>
      <c r="C291" s="184">
        <v>42749</v>
      </c>
      <c r="D291" s="171">
        <v>1</v>
      </c>
      <c r="E291" s="172"/>
      <c r="F291" s="173"/>
      <c r="G291" s="172"/>
      <c r="H291" s="173"/>
      <c r="I291" s="172"/>
      <c r="J291" s="173"/>
      <c r="K291" s="172"/>
      <c r="L291" s="173"/>
      <c r="M291" s="174">
        <f t="shared" si="6"/>
        <v>1</v>
      </c>
      <c r="N291" s="175">
        <f t="shared" si="7"/>
        <v>1</v>
      </c>
      <c r="O291" s="255"/>
      <c r="P291" s="271"/>
    </row>
    <row r="292" spans="1:16" ht="15" customHeight="1">
      <c r="A292" s="169">
        <v>987</v>
      </c>
      <c r="B292" s="259" t="s">
        <v>703</v>
      </c>
      <c r="C292" s="184">
        <v>41259</v>
      </c>
      <c r="D292" s="171">
        <v>1</v>
      </c>
      <c r="E292" s="172"/>
      <c r="F292" s="173"/>
      <c r="G292" s="172"/>
      <c r="H292" s="173"/>
      <c r="I292" s="172"/>
      <c r="J292" s="173"/>
      <c r="K292" s="172"/>
      <c r="L292" s="173"/>
      <c r="M292" s="174">
        <f t="shared" si="6"/>
        <v>1</v>
      </c>
      <c r="N292" s="175">
        <f t="shared" si="7"/>
        <v>1</v>
      </c>
      <c r="O292" s="255"/>
      <c r="P292" s="273" t="s">
        <v>1562</v>
      </c>
    </row>
    <row r="293" spans="1:16" ht="15" customHeight="1">
      <c r="A293" s="169">
        <v>1010</v>
      </c>
      <c r="B293" s="259" t="s">
        <v>1543</v>
      </c>
      <c r="C293" s="184">
        <v>42012</v>
      </c>
      <c r="D293" s="171">
        <v>2</v>
      </c>
      <c r="E293" s="172"/>
      <c r="F293" s="173"/>
      <c r="G293" s="172"/>
      <c r="H293" s="173"/>
      <c r="I293" s="172"/>
      <c r="J293" s="173"/>
      <c r="K293" s="172"/>
      <c r="L293" s="173"/>
      <c r="M293" s="174">
        <f aca="true" t="shared" si="8" ref="M293:M356">COUNT(D293)+COUNT(F293)+COUNT(H293)+COUNT(J293)+COUNT(L293)</f>
        <v>1</v>
      </c>
      <c r="N293" s="175">
        <f aca="true" t="shared" si="9" ref="N293:N356">D293+F293+H293+J293+L293</f>
        <v>2</v>
      </c>
      <c r="O293" s="388"/>
      <c r="P293" s="389"/>
    </row>
    <row r="294" spans="1:16" ht="15" customHeight="1">
      <c r="A294" s="169">
        <v>1048</v>
      </c>
      <c r="B294" s="259" t="s">
        <v>63</v>
      </c>
      <c r="C294" s="179">
        <v>37340</v>
      </c>
      <c r="D294" s="171">
        <v>2</v>
      </c>
      <c r="E294" s="188">
        <v>42345</v>
      </c>
      <c r="F294" s="173">
        <v>3</v>
      </c>
      <c r="G294" s="172"/>
      <c r="H294" s="173"/>
      <c r="I294" s="172"/>
      <c r="J294" s="173"/>
      <c r="K294" s="172"/>
      <c r="L294" s="173"/>
      <c r="M294" s="174">
        <f t="shared" si="8"/>
        <v>2</v>
      </c>
      <c r="N294" s="175">
        <f t="shared" si="9"/>
        <v>5</v>
      </c>
      <c r="O294" s="388"/>
      <c r="P294" s="389"/>
    </row>
    <row r="295" spans="1:16" ht="15" customHeight="1">
      <c r="A295" s="169">
        <v>1062</v>
      </c>
      <c r="B295" s="259" t="s">
        <v>1544</v>
      </c>
      <c r="C295" s="179">
        <v>38295</v>
      </c>
      <c r="D295" s="171">
        <v>1</v>
      </c>
      <c r="E295" s="172"/>
      <c r="F295" s="173"/>
      <c r="G295" s="172"/>
      <c r="H295" s="173"/>
      <c r="I295" s="172"/>
      <c r="J295" s="173"/>
      <c r="K295" s="172"/>
      <c r="L295" s="173"/>
      <c r="M295" s="174">
        <f t="shared" si="8"/>
        <v>1</v>
      </c>
      <c r="N295" s="175">
        <f t="shared" si="9"/>
        <v>1</v>
      </c>
      <c r="O295" s="388"/>
      <c r="P295" s="389"/>
    </row>
    <row r="296" spans="1:16" ht="15" customHeight="1">
      <c r="A296" s="169">
        <v>1093</v>
      </c>
      <c r="B296" s="259" t="s">
        <v>1545</v>
      </c>
      <c r="C296" s="179">
        <v>38710</v>
      </c>
      <c r="D296" s="171">
        <v>1</v>
      </c>
      <c r="E296" s="179">
        <v>40493</v>
      </c>
      <c r="F296" s="173">
        <v>1</v>
      </c>
      <c r="G296" s="172"/>
      <c r="H296" s="173"/>
      <c r="I296" s="172"/>
      <c r="J296" s="173"/>
      <c r="K296" s="172"/>
      <c r="L296" s="173"/>
      <c r="M296" s="174">
        <f t="shared" si="8"/>
        <v>2</v>
      </c>
      <c r="N296" s="175">
        <f t="shared" si="9"/>
        <v>2</v>
      </c>
      <c r="O296" s="388"/>
      <c r="P296" s="389"/>
    </row>
    <row r="297" spans="1:16" ht="15" customHeight="1">
      <c r="A297" s="169">
        <v>1098</v>
      </c>
      <c r="B297" s="259" t="s">
        <v>1546</v>
      </c>
      <c r="C297" s="179">
        <v>39830</v>
      </c>
      <c r="D297" s="171">
        <v>1</v>
      </c>
      <c r="E297" s="172"/>
      <c r="F297" s="173"/>
      <c r="G297" s="172"/>
      <c r="H297" s="173"/>
      <c r="I297" s="172"/>
      <c r="J297" s="173"/>
      <c r="K297" s="172"/>
      <c r="L297" s="173"/>
      <c r="M297" s="174">
        <f t="shared" si="8"/>
        <v>1</v>
      </c>
      <c r="N297" s="175">
        <f t="shared" si="9"/>
        <v>1</v>
      </c>
      <c r="O297" s="388"/>
      <c r="P297" s="389"/>
    </row>
    <row r="298" spans="1:16" ht="15" customHeight="1">
      <c r="A298" s="169">
        <v>1107</v>
      </c>
      <c r="B298" s="259" t="s">
        <v>1547</v>
      </c>
      <c r="C298" s="179">
        <v>39497</v>
      </c>
      <c r="D298" s="171">
        <v>1</v>
      </c>
      <c r="E298" s="212">
        <v>42600</v>
      </c>
      <c r="F298" s="173">
        <v>1</v>
      </c>
      <c r="G298" s="172"/>
      <c r="H298" s="173"/>
      <c r="I298" s="172"/>
      <c r="J298" s="173"/>
      <c r="K298" s="172"/>
      <c r="L298" s="173"/>
      <c r="M298" s="174">
        <f t="shared" si="8"/>
        <v>2</v>
      </c>
      <c r="N298" s="175">
        <f t="shared" si="9"/>
        <v>2</v>
      </c>
      <c r="O298" s="388"/>
      <c r="P298" s="389"/>
    </row>
    <row r="299" spans="1:16" ht="15" customHeight="1">
      <c r="A299" s="169">
        <v>1114</v>
      </c>
      <c r="B299" s="259" t="s">
        <v>96</v>
      </c>
      <c r="C299" s="179">
        <v>36560</v>
      </c>
      <c r="D299" s="171">
        <v>1</v>
      </c>
      <c r="E299" s="172"/>
      <c r="F299" s="173"/>
      <c r="G299" s="172"/>
      <c r="H299" s="173"/>
      <c r="I299" s="172"/>
      <c r="J299" s="173"/>
      <c r="K299" s="172"/>
      <c r="L299" s="173"/>
      <c r="M299" s="174">
        <f t="shared" si="8"/>
        <v>1</v>
      </c>
      <c r="N299" s="175">
        <f t="shared" si="9"/>
        <v>1</v>
      </c>
      <c r="O299" s="388"/>
      <c r="P299" s="389"/>
    </row>
    <row r="300" spans="1:16" ht="15" customHeight="1">
      <c r="A300" s="169">
        <v>1118</v>
      </c>
      <c r="B300" s="259" t="s">
        <v>68</v>
      </c>
      <c r="C300" s="179">
        <v>40200</v>
      </c>
      <c r="D300" s="171">
        <v>1</v>
      </c>
      <c r="E300" s="172"/>
      <c r="F300" s="173"/>
      <c r="G300" s="172"/>
      <c r="H300" s="173"/>
      <c r="I300" s="172"/>
      <c r="J300" s="173"/>
      <c r="K300" s="172"/>
      <c r="L300" s="173"/>
      <c r="M300" s="174">
        <f t="shared" si="8"/>
        <v>1</v>
      </c>
      <c r="N300" s="175">
        <f t="shared" si="9"/>
        <v>1</v>
      </c>
      <c r="O300" s="388"/>
      <c r="P300" s="389"/>
    </row>
    <row r="301" spans="1:16" ht="15" customHeight="1">
      <c r="A301" s="169">
        <v>1144</v>
      </c>
      <c r="B301" s="259" t="s">
        <v>69</v>
      </c>
      <c r="C301" s="179">
        <v>40216</v>
      </c>
      <c r="D301" s="171">
        <v>1</v>
      </c>
      <c r="E301" s="172"/>
      <c r="F301" s="173"/>
      <c r="G301" s="172"/>
      <c r="H301" s="173"/>
      <c r="I301" s="172"/>
      <c r="J301" s="173"/>
      <c r="K301" s="172"/>
      <c r="L301" s="173"/>
      <c r="M301" s="174">
        <f t="shared" si="8"/>
        <v>1</v>
      </c>
      <c r="N301" s="175">
        <f t="shared" si="9"/>
        <v>1</v>
      </c>
      <c r="O301" s="388" t="s">
        <v>111</v>
      </c>
      <c r="P301" s="389"/>
    </row>
    <row r="302" spans="1:16" ht="15" customHeight="1">
      <c r="A302" s="169">
        <v>1157</v>
      </c>
      <c r="B302" s="259" t="s">
        <v>1548</v>
      </c>
      <c r="C302" s="179">
        <v>39515</v>
      </c>
      <c r="D302" s="171">
        <v>1</v>
      </c>
      <c r="E302" s="172"/>
      <c r="F302" s="173"/>
      <c r="G302" s="172"/>
      <c r="H302" s="173"/>
      <c r="I302" s="172"/>
      <c r="J302" s="173"/>
      <c r="K302" s="172"/>
      <c r="L302" s="173"/>
      <c r="M302" s="174">
        <f t="shared" si="8"/>
        <v>1</v>
      </c>
      <c r="N302" s="175">
        <f t="shared" si="9"/>
        <v>1</v>
      </c>
      <c r="O302" s="388"/>
      <c r="P302" s="389"/>
    </row>
    <row r="303" spans="1:16" ht="15" customHeight="1">
      <c r="A303" s="169">
        <v>1165</v>
      </c>
      <c r="B303" s="259" t="s">
        <v>73</v>
      </c>
      <c r="C303" s="179">
        <v>40534</v>
      </c>
      <c r="D303" s="171">
        <v>1</v>
      </c>
      <c r="E303" s="172"/>
      <c r="F303" s="173"/>
      <c r="G303" s="172"/>
      <c r="H303" s="173"/>
      <c r="I303" s="172"/>
      <c r="J303" s="173"/>
      <c r="K303" s="172"/>
      <c r="L303" s="173"/>
      <c r="M303" s="174">
        <f t="shared" si="8"/>
        <v>1</v>
      </c>
      <c r="N303" s="175">
        <f t="shared" si="9"/>
        <v>1</v>
      </c>
      <c r="O303" s="388"/>
      <c r="P303" s="389"/>
    </row>
    <row r="304" spans="1:16" ht="15" customHeight="1">
      <c r="A304" s="169">
        <v>1185</v>
      </c>
      <c r="B304" s="259" t="s">
        <v>627</v>
      </c>
      <c r="C304" s="184">
        <v>40933</v>
      </c>
      <c r="D304" s="171">
        <v>1</v>
      </c>
      <c r="E304" s="172"/>
      <c r="F304" s="173"/>
      <c r="G304" s="172"/>
      <c r="H304" s="173"/>
      <c r="I304" s="172"/>
      <c r="J304" s="173"/>
      <c r="K304" s="172"/>
      <c r="L304" s="173"/>
      <c r="M304" s="174">
        <f t="shared" si="8"/>
        <v>1</v>
      </c>
      <c r="N304" s="175">
        <f t="shared" si="9"/>
        <v>1</v>
      </c>
      <c r="O304" s="255"/>
      <c r="P304" s="271"/>
    </row>
    <row r="305" spans="1:16" ht="15" customHeight="1">
      <c r="A305" s="169">
        <v>1211</v>
      </c>
      <c r="B305" s="259" t="s">
        <v>1442</v>
      </c>
      <c r="C305" s="179">
        <v>39926</v>
      </c>
      <c r="D305" s="171">
        <v>2</v>
      </c>
      <c r="E305" s="277">
        <v>43053</v>
      </c>
      <c r="F305" s="171">
        <v>1</v>
      </c>
      <c r="G305" s="172"/>
      <c r="H305" s="173"/>
      <c r="I305" s="172"/>
      <c r="J305" s="173"/>
      <c r="K305" s="172"/>
      <c r="L305" s="173"/>
      <c r="M305" s="174">
        <f t="shared" si="8"/>
        <v>2</v>
      </c>
      <c r="N305" s="175">
        <f t="shared" si="9"/>
        <v>3</v>
      </c>
      <c r="O305" s="388"/>
      <c r="P305" s="389"/>
    </row>
    <row r="306" spans="1:16" ht="15" customHeight="1">
      <c r="A306" s="169">
        <v>1212</v>
      </c>
      <c r="B306" s="259" t="s">
        <v>1697</v>
      </c>
      <c r="C306" s="298">
        <v>43411</v>
      </c>
      <c r="D306" s="173">
        <v>4</v>
      </c>
      <c r="E306" s="196"/>
      <c r="F306" s="173"/>
      <c r="G306" s="172"/>
      <c r="H306" s="173"/>
      <c r="I306" s="172"/>
      <c r="J306" s="173"/>
      <c r="K306" s="172"/>
      <c r="L306" s="173"/>
      <c r="M306" s="174">
        <f>COUNT(D306)+COUNT(F306)+COUNT(H306)+COUNT(J306)+COUNT(L306)</f>
        <v>1</v>
      </c>
      <c r="N306" s="175">
        <f>D306+F306+H306+J306+L306</f>
        <v>4</v>
      </c>
      <c r="O306" s="296"/>
      <c r="P306" s="297"/>
    </row>
    <row r="307" spans="1:16" ht="15" customHeight="1">
      <c r="A307" s="169">
        <v>1232</v>
      </c>
      <c r="B307" s="260" t="s">
        <v>1747</v>
      </c>
      <c r="C307" s="345">
        <v>43484</v>
      </c>
      <c r="D307" s="171">
        <v>1</v>
      </c>
      <c r="E307" s="301"/>
      <c r="F307" s="173"/>
      <c r="G307" s="172"/>
      <c r="H307" s="173"/>
      <c r="I307" s="172"/>
      <c r="J307" s="173"/>
      <c r="K307" s="172"/>
      <c r="L307" s="173"/>
      <c r="M307" s="174">
        <f>COUNT(D307)+COUNT(F307)+COUNT(H307)+COUNT(J307)+COUNT(L307)</f>
        <v>1</v>
      </c>
      <c r="N307" s="175">
        <f>D307+F307+H307+J307+L307</f>
        <v>1</v>
      </c>
      <c r="O307" s="348" t="s">
        <v>1757</v>
      </c>
      <c r="P307" s="349"/>
    </row>
    <row r="308" spans="1:16" ht="15" customHeight="1">
      <c r="A308" s="169">
        <v>1243</v>
      </c>
      <c r="B308" s="259" t="s">
        <v>587</v>
      </c>
      <c r="C308" s="207">
        <v>40889</v>
      </c>
      <c r="D308" s="171">
        <v>1</v>
      </c>
      <c r="E308" s="172"/>
      <c r="F308" s="173"/>
      <c r="G308" s="172"/>
      <c r="H308" s="173"/>
      <c r="I308" s="172"/>
      <c r="J308" s="173"/>
      <c r="K308" s="172"/>
      <c r="L308" s="173"/>
      <c r="M308" s="174">
        <f t="shared" si="8"/>
        <v>1</v>
      </c>
      <c r="N308" s="175">
        <f t="shared" si="9"/>
        <v>1</v>
      </c>
      <c r="O308" s="255"/>
      <c r="P308" s="271"/>
    </row>
    <row r="309" spans="1:16" ht="15" customHeight="1">
      <c r="A309" s="169">
        <v>1240</v>
      </c>
      <c r="B309" s="259" t="s">
        <v>1716</v>
      </c>
      <c r="C309" s="190">
        <v>43446</v>
      </c>
      <c r="D309" s="171">
        <v>1</v>
      </c>
      <c r="E309" s="172"/>
      <c r="F309" s="173"/>
      <c r="G309" s="172"/>
      <c r="H309" s="173"/>
      <c r="I309" s="172"/>
      <c r="J309" s="173"/>
      <c r="K309" s="172"/>
      <c r="L309" s="173"/>
      <c r="M309" s="174">
        <f t="shared" si="8"/>
        <v>1</v>
      </c>
      <c r="N309" s="175">
        <f t="shared" si="9"/>
        <v>1</v>
      </c>
      <c r="O309" s="302"/>
      <c r="P309" s="303"/>
    </row>
    <row r="310" spans="1:16" ht="15" customHeight="1">
      <c r="A310" s="169">
        <v>1246</v>
      </c>
      <c r="B310" s="259" t="s">
        <v>812</v>
      </c>
      <c r="C310" s="193">
        <v>41495</v>
      </c>
      <c r="D310" s="171">
        <v>1</v>
      </c>
      <c r="E310" s="172"/>
      <c r="F310" s="173"/>
      <c r="G310" s="172"/>
      <c r="H310" s="173"/>
      <c r="I310" s="172"/>
      <c r="J310" s="173"/>
      <c r="K310" s="172"/>
      <c r="L310" s="173"/>
      <c r="M310" s="174">
        <f t="shared" si="8"/>
        <v>1</v>
      </c>
      <c r="N310" s="175">
        <f t="shared" si="9"/>
        <v>1</v>
      </c>
      <c r="O310" s="255"/>
      <c r="P310" s="271"/>
    </row>
    <row r="311" spans="1:16" ht="15" customHeight="1">
      <c r="A311" s="169">
        <v>1284</v>
      </c>
      <c r="B311" s="259" t="s">
        <v>1549</v>
      </c>
      <c r="C311" s="179">
        <v>38941</v>
      </c>
      <c r="D311" s="171">
        <v>1</v>
      </c>
      <c r="E311" s="172"/>
      <c r="F311" s="173"/>
      <c r="G311" s="172"/>
      <c r="H311" s="173"/>
      <c r="I311" s="172"/>
      <c r="J311" s="173"/>
      <c r="K311" s="172"/>
      <c r="L311" s="173"/>
      <c r="M311" s="174">
        <f t="shared" si="8"/>
        <v>1</v>
      </c>
      <c r="N311" s="175">
        <f t="shared" si="9"/>
        <v>1</v>
      </c>
      <c r="O311" s="388"/>
      <c r="P311" s="389"/>
    </row>
    <row r="312" spans="1:16" ht="15" customHeight="1">
      <c r="A312" s="169">
        <v>1303</v>
      </c>
      <c r="B312" s="259" t="s">
        <v>87</v>
      </c>
      <c r="C312" s="179">
        <v>38081</v>
      </c>
      <c r="D312" s="171">
        <v>1</v>
      </c>
      <c r="E312" s="172"/>
      <c r="F312" s="173"/>
      <c r="G312" s="172"/>
      <c r="H312" s="173"/>
      <c r="I312" s="172"/>
      <c r="J312" s="173"/>
      <c r="K312" s="172"/>
      <c r="L312" s="173"/>
      <c r="M312" s="174">
        <f t="shared" si="8"/>
        <v>1</v>
      </c>
      <c r="N312" s="175">
        <f t="shared" si="9"/>
        <v>1</v>
      </c>
      <c r="O312" s="388"/>
      <c r="P312" s="389"/>
    </row>
    <row r="313" spans="1:16" ht="15" customHeight="1">
      <c r="A313" s="169">
        <v>1304</v>
      </c>
      <c r="B313" s="259" t="s">
        <v>1550</v>
      </c>
      <c r="C313" s="179">
        <v>39595</v>
      </c>
      <c r="D313" s="171">
        <v>1</v>
      </c>
      <c r="E313" s="172"/>
      <c r="F313" s="173"/>
      <c r="G313" s="172"/>
      <c r="H313" s="173"/>
      <c r="I313" s="172"/>
      <c r="J313" s="173"/>
      <c r="K313" s="172"/>
      <c r="L313" s="173"/>
      <c r="M313" s="174">
        <f t="shared" si="8"/>
        <v>1</v>
      </c>
      <c r="N313" s="175">
        <f t="shared" si="9"/>
        <v>1</v>
      </c>
      <c r="O313" s="388"/>
      <c r="P313" s="389"/>
    </row>
    <row r="314" spans="1:16" ht="15" customHeight="1">
      <c r="A314" s="169">
        <v>1308</v>
      </c>
      <c r="B314" s="259" t="s">
        <v>1041</v>
      </c>
      <c r="C314" s="201">
        <v>41937</v>
      </c>
      <c r="D314" s="173">
        <v>1</v>
      </c>
      <c r="E314" s="172"/>
      <c r="F314" s="173"/>
      <c r="G314" s="172"/>
      <c r="H314" s="173"/>
      <c r="I314" s="172"/>
      <c r="J314" s="173"/>
      <c r="K314" s="172"/>
      <c r="L314" s="173"/>
      <c r="M314" s="174">
        <f t="shared" si="8"/>
        <v>1</v>
      </c>
      <c r="N314" s="175">
        <f t="shared" si="9"/>
        <v>1</v>
      </c>
      <c r="O314" s="255"/>
      <c r="P314" s="271"/>
    </row>
    <row r="315" spans="1:16" ht="15" customHeight="1">
      <c r="A315" s="169">
        <v>1309</v>
      </c>
      <c r="B315" s="259" t="s">
        <v>67</v>
      </c>
      <c r="C315" s="179">
        <v>39911</v>
      </c>
      <c r="D315" s="171">
        <v>1</v>
      </c>
      <c r="E315" s="172"/>
      <c r="F315" s="173"/>
      <c r="G315" s="172"/>
      <c r="H315" s="173"/>
      <c r="I315" s="172"/>
      <c r="J315" s="173"/>
      <c r="K315" s="172"/>
      <c r="L315" s="173"/>
      <c r="M315" s="174">
        <f t="shared" si="8"/>
        <v>1</v>
      </c>
      <c r="N315" s="175">
        <f t="shared" si="9"/>
        <v>1</v>
      </c>
      <c r="O315" s="388"/>
      <c r="P315" s="389"/>
    </row>
    <row r="316" spans="1:16" ht="15" customHeight="1">
      <c r="A316" s="169">
        <v>1312</v>
      </c>
      <c r="B316" s="259" t="s">
        <v>89</v>
      </c>
      <c r="C316" s="179">
        <v>37932</v>
      </c>
      <c r="D316" s="171">
        <v>2</v>
      </c>
      <c r="E316" s="172"/>
      <c r="F316" s="173"/>
      <c r="G316" s="172"/>
      <c r="H316" s="173"/>
      <c r="I316" s="172"/>
      <c r="J316" s="173"/>
      <c r="K316" s="172"/>
      <c r="L316" s="173"/>
      <c r="M316" s="174">
        <f t="shared" si="8"/>
        <v>1</v>
      </c>
      <c r="N316" s="175">
        <f t="shared" si="9"/>
        <v>2</v>
      </c>
      <c r="O316" s="388"/>
      <c r="P316" s="389"/>
    </row>
    <row r="317" spans="1:16" ht="15" customHeight="1">
      <c r="A317" s="169">
        <v>1329</v>
      </c>
      <c r="B317" s="259" t="s">
        <v>64</v>
      </c>
      <c r="C317" s="179">
        <v>37990</v>
      </c>
      <c r="D317" s="171">
        <v>1</v>
      </c>
      <c r="E317" s="172"/>
      <c r="F317" s="173"/>
      <c r="G317" s="172"/>
      <c r="H317" s="173"/>
      <c r="I317" s="172"/>
      <c r="J317" s="173"/>
      <c r="K317" s="172"/>
      <c r="L317" s="173"/>
      <c r="M317" s="174">
        <f t="shared" si="8"/>
        <v>1</v>
      </c>
      <c r="N317" s="175">
        <f t="shared" si="9"/>
        <v>1</v>
      </c>
      <c r="O317" s="388"/>
      <c r="P317" s="389"/>
    </row>
    <row r="318" spans="1:16" ht="15" customHeight="1">
      <c r="A318" s="169">
        <v>1332</v>
      </c>
      <c r="B318" s="259" t="s">
        <v>840</v>
      </c>
      <c r="C318" s="184">
        <v>41608</v>
      </c>
      <c r="D318" s="171">
        <v>3</v>
      </c>
      <c r="E318" s="172"/>
      <c r="F318" s="173"/>
      <c r="G318" s="172"/>
      <c r="H318" s="173"/>
      <c r="I318" s="172"/>
      <c r="J318" s="173"/>
      <c r="K318" s="172"/>
      <c r="L318" s="173"/>
      <c r="M318" s="174">
        <f t="shared" si="8"/>
        <v>1</v>
      </c>
      <c r="N318" s="175">
        <f t="shared" si="9"/>
        <v>3</v>
      </c>
      <c r="O318" s="255"/>
      <c r="P318" s="271"/>
    </row>
    <row r="319" spans="1:16" ht="15" customHeight="1">
      <c r="A319" s="169">
        <v>1347</v>
      </c>
      <c r="B319" s="259" t="s">
        <v>1070</v>
      </c>
      <c r="C319" s="193">
        <v>41957</v>
      </c>
      <c r="D319" s="171">
        <v>1</v>
      </c>
      <c r="E319" s="172"/>
      <c r="F319" s="173"/>
      <c r="G319" s="172"/>
      <c r="H319" s="173"/>
      <c r="I319" s="172"/>
      <c r="J319" s="173"/>
      <c r="K319" s="172"/>
      <c r="L319" s="173"/>
      <c r="M319" s="174">
        <f t="shared" si="8"/>
        <v>1</v>
      </c>
      <c r="N319" s="175">
        <f t="shared" si="9"/>
        <v>1</v>
      </c>
      <c r="O319" s="255"/>
      <c r="P319" s="271"/>
    </row>
    <row r="320" spans="1:16" ht="15" customHeight="1">
      <c r="A320" s="169">
        <v>1384</v>
      </c>
      <c r="B320" s="259" t="s">
        <v>1551</v>
      </c>
      <c r="C320" s="179">
        <v>40195</v>
      </c>
      <c r="D320" s="171">
        <v>2</v>
      </c>
      <c r="E320" s="172"/>
      <c r="F320" s="173"/>
      <c r="G320" s="172"/>
      <c r="H320" s="173"/>
      <c r="I320" s="172"/>
      <c r="J320" s="173"/>
      <c r="K320" s="172"/>
      <c r="L320" s="173"/>
      <c r="M320" s="174">
        <f t="shared" si="8"/>
        <v>1</v>
      </c>
      <c r="N320" s="175">
        <f t="shared" si="9"/>
        <v>2</v>
      </c>
      <c r="O320" s="388"/>
      <c r="P320" s="389"/>
    </row>
    <row r="321" spans="1:16" ht="15" customHeight="1">
      <c r="A321" s="169">
        <v>1392</v>
      </c>
      <c r="B321" s="259" t="s">
        <v>1051</v>
      </c>
      <c r="C321" s="193">
        <v>41957</v>
      </c>
      <c r="D321" s="171">
        <v>1</v>
      </c>
      <c r="E321" s="172"/>
      <c r="F321" s="173"/>
      <c r="G321" s="172"/>
      <c r="H321" s="173"/>
      <c r="I321" s="172"/>
      <c r="J321" s="173"/>
      <c r="K321" s="172"/>
      <c r="L321" s="173"/>
      <c r="M321" s="174">
        <f t="shared" si="8"/>
        <v>1</v>
      </c>
      <c r="N321" s="175">
        <f t="shared" si="9"/>
        <v>1</v>
      </c>
      <c r="O321" s="255"/>
      <c r="P321" s="271"/>
    </row>
    <row r="322" spans="1:16" ht="15" customHeight="1">
      <c r="A322" s="169">
        <v>1406</v>
      </c>
      <c r="B322" s="259" t="s">
        <v>748</v>
      </c>
      <c r="C322" s="193">
        <v>41316</v>
      </c>
      <c r="D322" s="171">
        <v>1</v>
      </c>
      <c r="E322" s="172"/>
      <c r="F322" s="173"/>
      <c r="G322" s="172"/>
      <c r="H322" s="173"/>
      <c r="I322" s="172"/>
      <c r="J322" s="173"/>
      <c r="K322" s="172"/>
      <c r="L322" s="173"/>
      <c r="M322" s="174">
        <f t="shared" si="8"/>
        <v>1</v>
      </c>
      <c r="N322" s="175">
        <f t="shared" si="9"/>
        <v>1</v>
      </c>
      <c r="O322" s="255"/>
      <c r="P322" s="271"/>
    </row>
    <row r="323" spans="1:16" ht="15" customHeight="1">
      <c r="A323" s="169">
        <v>1437</v>
      </c>
      <c r="B323" s="259" t="s">
        <v>1552</v>
      </c>
      <c r="C323" s="200">
        <v>35741</v>
      </c>
      <c r="D323" s="171">
        <v>9</v>
      </c>
      <c r="E323" s="172"/>
      <c r="F323" s="173"/>
      <c r="G323" s="172"/>
      <c r="H323" s="173"/>
      <c r="I323" s="172"/>
      <c r="J323" s="173"/>
      <c r="K323" s="172"/>
      <c r="L323" s="173"/>
      <c r="M323" s="174">
        <f t="shared" si="8"/>
        <v>1</v>
      </c>
      <c r="N323" s="175">
        <f t="shared" si="9"/>
        <v>9</v>
      </c>
      <c r="O323" s="388" t="s">
        <v>113</v>
      </c>
      <c r="P323" s="389"/>
    </row>
    <row r="324" spans="1:16" ht="15" customHeight="1">
      <c r="A324" s="169">
        <v>1456</v>
      </c>
      <c r="B324" s="259" t="s">
        <v>1111</v>
      </c>
      <c r="C324" s="184">
        <v>42075</v>
      </c>
      <c r="D324" s="171">
        <v>3</v>
      </c>
      <c r="E324" s="172"/>
      <c r="F324" s="173"/>
      <c r="G324" s="172"/>
      <c r="H324" s="173"/>
      <c r="I324" s="172"/>
      <c r="J324" s="173"/>
      <c r="K324" s="172"/>
      <c r="L324" s="173"/>
      <c r="M324" s="174">
        <f t="shared" si="8"/>
        <v>1</v>
      </c>
      <c r="N324" s="175">
        <f t="shared" si="9"/>
        <v>3</v>
      </c>
      <c r="O324" s="255"/>
      <c r="P324" s="271"/>
    </row>
    <row r="325" spans="1:16" ht="15" customHeight="1">
      <c r="A325" s="169">
        <v>1467</v>
      </c>
      <c r="B325" s="259" t="s">
        <v>1650</v>
      </c>
      <c r="C325" s="522">
        <v>43170</v>
      </c>
      <c r="D325" s="171">
        <v>2</v>
      </c>
      <c r="E325" s="172"/>
      <c r="F325" s="173"/>
      <c r="G325" s="172"/>
      <c r="H325" s="173"/>
      <c r="I325" s="172"/>
      <c r="J325" s="173"/>
      <c r="K325" s="172"/>
      <c r="L325" s="173"/>
      <c r="M325" s="174">
        <f>COUNT(D325)+COUNT(F325)+COUNT(H325)+COUNT(J325)+COUNT(L325)</f>
        <v>1</v>
      </c>
      <c r="N325" s="175">
        <f>D325+F325+H325+J325+L325</f>
        <v>2</v>
      </c>
      <c r="O325" s="388"/>
      <c r="P325" s="389"/>
    </row>
    <row r="326" spans="1:16" ht="15" customHeight="1">
      <c r="A326" s="169">
        <v>1564</v>
      </c>
      <c r="B326" s="259" t="s">
        <v>1553</v>
      </c>
      <c r="C326" s="200">
        <v>33492</v>
      </c>
      <c r="D326" s="171">
        <v>1</v>
      </c>
      <c r="E326" s="172"/>
      <c r="F326" s="173"/>
      <c r="G326" s="172"/>
      <c r="H326" s="173"/>
      <c r="I326" s="172"/>
      <c r="J326" s="173"/>
      <c r="K326" s="172"/>
      <c r="L326" s="173"/>
      <c r="M326" s="174">
        <f t="shared" si="8"/>
        <v>1</v>
      </c>
      <c r="N326" s="175">
        <f t="shared" si="9"/>
        <v>1</v>
      </c>
      <c r="O326" s="388"/>
      <c r="P326" s="389"/>
    </row>
    <row r="327" spans="1:16" ht="15" customHeight="1">
      <c r="A327" s="169">
        <v>1579</v>
      </c>
      <c r="B327" s="259" t="s">
        <v>716</v>
      </c>
      <c r="C327" s="197">
        <v>41275</v>
      </c>
      <c r="D327" s="171">
        <v>1</v>
      </c>
      <c r="E327" s="172"/>
      <c r="F327" s="173"/>
      <c r="G327" s="172"/>
      <c r="H327" s="173"/>
      <c r="I327" s="172"/>
      <c r="J327" s="173"/>
      <c r="K327" s="172"/>
      <c r="L327" s="173"/>
      <c r="M327" s="174">
        <f t="shared" si="8"/>
        <v>1</v>
      </c>
      <c r="N327" s="175">
        <f t="shared" si="9"/>
        <v>1</v>
      </c>
      <c r="O327" s="388" t="s">
        <v>767</v>
      </c>
      <c r="P327" s="389"/>
    </row>
    <row r="328" spans="1:16" ht="15" customHeight="1">
      <c r="A328" s="169">
        <v>1585</v>
      </c>
      <c r="B328" s="259" t="s">
        <v>1627</v>
      </c>
      <c r="C328" s="179">
        <v>39833</v>
      </c>
      <c r="D328" s="171">
        <v>1</v>
      </c>
      <c r="E328" s="190">
        <v>41628</v>
      </c>
      <c r="F328" s="171">
        <v>2</v>
      </c>
      <c r="G328" s="172"/>
      <c r="H328" s="173"/>
      <c r="I328" s="172"/>
      <c r="J328" s="173"/>
      <c r="K328" s="172"/>
      <c r="L328" s="173"/>
      <c r="M328" s="174">
        <f t="shared" si="8"/>
        <v>2</v>
      </c>
      <c r="N328" s="175">
        <f t="shared" si="9"/>
        <v>3</v>
      </c>
      <c r="O328" s="388"/>
      <c r="P328" s="389"/>
    </row>
    <row r="329" spans="1:16" ht="15" customHeight="1">
      <c r="A329" s="169">
        <v>1735</v>
      </c>
      <c r="B329" s="259" t="s">
        <v>1628</v>
      </c>
      <c r="C329" s="179">
        <v>40089</v>
      </c>
      <c r="D329" s="171">
        <v>1</v>
      </c>
      <c r="E329" s="172"/>
      <c r="F329" s="173"/>
      <c r="G329" s="172"/>
      <c r="H329" s="173"/>
      <c r="I329" s="172"/>
      <c r="J329" s="173"/>
      <c r="K329" s="172"/>
      <c r="L329" s="173"/>
      <c r="M329" s="174">
        <f t="shared" si="8"/>
        <v>1</v>
      </c>
      <c r="N329" s="175">
        <f t="shared" si="9"/>
        <v>1</v>
      </c>
      <c r="O329" s="388"/>
      <c r="P329" s="389"/>
    </row>
    <row r="330" spans="1:16" ht="15" customHeight="1">
      <c r="A330" s="169">
        <v>1758</v>
      </c>
      <c r="B330" s="259" t="s">
        <v>856</v>
      </c>
      <c r="C330" s="184">
        <v>41629</v>
      </c>
      <c r="D330" s="171">
        <v>1</v>
      </c>
      <c r="E330" s="172"/>
      <c r="F330" s="173"/>
      <c r="G330" s="172"/>
      <c r="H330" s="173"/>
      <c r="I330" s="172"/>
      <c r="J330" s="173"/>
      <c r="K330" s="172"/>
      <c r="L330" s="173"/>
      <c r="M330" s="174">
        <f t="shared" si="8"/>
        <v>1</v>
      </c>
      <c r="N330" s="175">
        <f t="shared" si="9"/>
        <v>1</v>
      </c>
      <c r="O330" s="255"/>
      <c r="P330" s="204" t="s">
        <v>1565</v>
      </c>
    </row>
    <row r="331" spans="1:16" ht="15" customHeight="1">
      <c r="A331" s="169">
        <v>1819</v>
      </c>
      <c r="B331" s="259" t="s">
        <v>1637</v>
      </c>
      <c r="C331" s="190">
        <v>43137</v>
      </c>
      <c r="D331" s="173">
        <v>2</v>
      </c>
      <c r="E331" s="172"/>
      <c r="F331" s="173"/>
      <c r="G331" s="172"/>
      <c r="H331" s="173"/>
      <c r="I331" s="172"/>
      <c r="J331" s="173"/>
      <c r="K331" s="172"/>
      <c r="L331" s="173"/>
      <c r="M331" s="174">
        <f>COUNT(D331)+COUNT(F331)+COUNT(H331)+COUNT(J331)+COUNT(L331)</f>
        <v>1</v>
      </c>
      <c r="N331" s="175">
        <f>D331+F331+H331+J331+L331</f>
        <v>2</v>
      </c>
      <c r="O331" s="283"/>
      <c r="P331" s="284"/>
    </row>
    <row r="332" spans="1:16" ht="15" customHeight="1">
      <c r="A332" s="169">
        <v>1867</v>
      </c>
      <c r="B332" s="259" t="s">
        <v>1629</v>
      </c>
      <c r="C332" s="179">
        <v>39215</v>
      </c>
      <c r="D332" s="171">
        <v>7</v>
      </c>
      <c r="E332" s="184">
        <v>42396</v>
      </c>
      <c r="F332" s="171">
        <v>1</v>
      </c>
      <c r="G332" s="172"/>
      <c r="H332" s="173"/>
      <c r="I332" s="172"/>
      <c r="J332" s="173"/>
      <c r="K332" s="172"/>
      <c r="L332" s="173"/>
      <c r="M332" s="174">
        <f t="shared" si="8"/>
        <v>2</v>
      </c>
      <c r="N332" s="175">
        <f t="shared" si="9"/>
        <v>8</v>
      </c>
      <c r="O332" s="256" t="s">
        <v>139</v>
      </c>
      <c r="P332" s="191" t="s">
        <v>126</v>
      </c>
    </row>
    <row r="333" spans="1:16" ht="15" customHeight="1">
      <c r="A333" s="169">
        <v>1902</v>
      </c>
      <c r="B333" s="259" t="s">
        <v>92</v>
      </c>
      <c r="C333" s="179">
        <v>37348</v>
      </c>
      <c r="D333" s="171">
        <v>1</v>
      </c>
      <c r="E333" s="172"/>
      <c r="F333" s="173"/>
      <c r="G333" s="172"/>
      <c r="H333" s="173"/>
      <c r="I333" s="172"/>
      <c r="J333" s="173"/>
      <c r="K333" s="172"/>
      <c r="L333" s="173"/>
      <c r="M333" s="174">
        <f t="shared" si="8"/>
        <v>1</v>
      </c>
      <c r="N333" s="175">
        <f t="shared" si="9"/>
        <v>1</v>
      </c>
      <c r="O333" s="388" t="s">
        <v>111</v>
      </c>
      <c r="P333" s="389"/>
    </row>
    <row r="334" spans="1:16" ht="15" customHeight="1">
      <c r="A334" s="169">
        <v>1952</v>
      </c>
      <c r="B334" s="259" t="s">
        <v>1194</v>
      </c>
      <c r="C334" s="170">
        <v>42365</v>
      </c>
      <c r="D334" s="171">
        <v>2</v>
      </c>
      <c r="E334" s="172"/>
      <c r="F334" s="173"/>
      <c r="G334" s="172"/>
      <c r="H334" s="173"/>
      <c r="I334" s="172"/>
      <c r="J334" s="173"/>
      <c r="K334" s="172"/>
      <c r="L334" s="173"/>
      <c r="M334" s="174">
        <f t="shared" si="8"/>
        <v>1</v>
      </c>
      <c r="N334" s="175">
        <f t="shared" si="9"/>
        <v>2</v>
      </c>
      <c r="O334" s="388"/>
      <c r="P334" s="389"/>
    </row>
    <row r="335" spans="1:16" ht="15" customHeight="1">
      <c r="A335" s="169">
        <v>1985</v>
      </c>
      <c r="B335" s="259" t="s">
        <v>1630</v>
      </c>
      <c r="C335" s="179">
        <v>38708</v>
      </c>
      <c r="D335" s="171">
        <v>1</v>
      </c>
      <c r="E335" s="172"/>
      <c r="F335" s="173"/>
      <c r="G335" s="172"/>
      <c r="H335" s="173"/>
      <c r="I335" s="172"/>
      <c r="J335" s="173"/>
      <c r="K335" s="172"/>
      <c r="L335" s="173"/>
      <c r="M335" s="174">
        <f t="shared" si="8"/>
        <v>1</v>
      </c>
      <c r="N335" s="175">
        <f t="shared" si="9"/>
        <v>1</v>
      </c>
      <c r="O335" s="388"/>
      <c r="P335" s="389"/>
    </row>
    <row r="336" spans="1:16" ht="15" customHeight="1">
      <c r="A336" s="169">
        <v>2311</v>
      </c>
      <c r="B336" s="260" t="s">
        <v>1788</v>
      </c>
      <c r="C336" s="288">
        <v>43553</v>
      </c>
      <c r="D336" s="171">
        <v>1</v>
      </c>
      <c r="E336" s="301"/>
      <c r="F336" s="173"/>
      <c r="G336" s="172"/>
      <c r="H336" s="173"/>
      <c r="I336" s="172"/>
      <c r="J336" s="173"/>
      <c r="K336" s="172"/>
      <c r="L336" s="173"/>
      <c r="M336" s="174">
        <f>COUNT(D336)+COUNT(F336)+COUNT(H336)+COUNT(J336)+COUNT(L336)</f>
        <v>1</v>
      </c>
      <c r="N336" s="175">
        <f>D336+F336+H336+J336+L336</f>
        <v>1</v>
      </c>
      <c r="O336" s="388"/>
      <c r="P336" s="389"/>
    </row>
    <row r="337" spans="1:16" ht="15" customHeight="1">
      <c r="A337" s="213">
        <v>2731</v>
      </c>
      <c r="B337" s="259" t="s">
        <v>1278</v>
      </c>
      <c r="C337" s="184">
        <v>42502</v>
      </c>
      <c r="D337" s="171">
        <v>1</v>
      </c>
      <c r="E337" s="172"/>
      <c r="F337" s="173"/>
      <c r="G337" s="172"/>
      <c r="H337" s="173"/>
      <c r="I337" s="172"/>
      <c r="J337" s="173"/>
      <c r="K337" s="172"/>
      <c r="L337" s="173"/>
      <c r="M337" s="174">
        <f t="shared" si="8"/>
        <v>1</v>
      </c>
      <c r="N337" s="175">
        <f t="shared" si="9"/>
        <v>1</v>
      </c>
      <c r="O337" s="255"/>
      <c r="P337" s="271"/>
    </row>
    <row r="338" spans="1:16" ht="15" customHeight="1">
      <c r="A338" s="213">
        <v>2797</v>
      </c>
      <c r="B338" s="259" t="s">
        <v>1057</v>
      </c>
      <c r="C338" s="184">
        <v>41965</v>
      </c>
      <c r="D338" s="171">
        <v>1</v>
      </c>
      <c r="E338" s="172"/>
      <c r="F338" s="173"/>
      <c r="G338" s="172"/>
      <c r="H338" s="173"/>
      <c r="I338" s="172"/>
      <c r="J338" s="173"/>
      <c r="K338" s="172"/>
      <c r="L338" s="173"/>
      <c r="M338" s="174">
        <f t="shared" si="8"/>
        <v>1</v>
      </c>
      <c r="N338" s="175">
        <f t="shared" si="9"/>
        <v>1</v>
      </c>
      <c r="O338" s="255"/>
      <c r="P338" s="271"/>
    </row>
    <row r="339" spans="1:16" ht="15" customHeight="1">
      <c r="A339" s="169">
        <v>2375</v>
      </c>
      <c r="B339" s="259" t="s">
        <v>1631</v>
      </c>
      <c r="C339" s="179">
        <v>39908</v>
      </c>
      <c r="D339" s="171">
        <v>1</v>
      </c>
      <c r="E339" s="172"/>
      <c r="F339" s="173"/>
      <c r="G339" s="172"/>
      <c r="H339" s="173"/>
      <c r="I339" s="172"/>
      <c r="J339" s="173"/>
      <c r="K339" s="172"/>
      <c r="L339" s="173"/>
      <c r="M339" s="174">
        <f t="shared" si="8"/>
        <v>1</v>
      </c>
      <c r="N339" s="175">
        <f t="shared" si="9"/>
        <v>1</v>
      </c>
      <c r="O339" s="388"/>
      <c r="P339" s="389"/>
    </row>
    <row r="340" spans="1:16" ht="15" customHeight="1">
      <c r="A340" s="169">
        <v>2578</v>
      </c>
      <c r="B340" s="259" t="s">
        <v>1632</v>
      </c>
      <c r="C340" s="214">
        <v>39507</v>
      </c>
      <c r="D340" s="171">
        <v>1</v>
      </c>
      <c r="E340" s="172"/>
      <c r="F340" s="173"/>
      <c r="G340" s="172"/>
      <c r="H340" s="173"/>
      <c r="I340" s="172"/>
      <c r="J340" s="173"/>
      <c r="K340" s="172"/>
      <c r="L340" s="173"/>
      <c r="M340" s="174">
        <f t="shared" si="8"/>
        <v>1</v>
      </c>
      <c r="N340" s="175">
        <f t="shared" si="9"/>
        <v>1</v>
      </c>
      <c r="O340" s="255"/>
      <c r="P340" s="271"/>
    </row>
    <row r="341" spans="1:16" ht="15" customHeight="1">
      <c r="A341" s="213">
        <v>2797</v>
      </c>
      <c r="B341" s="259" t="s">
        <v>1012</v>
      </c>
      <c r="C341" s="184">
        <v>41791</v>
      </c>
      <c r="D341" s="215">
        <v>2</v>
      </c>
      <c r="E341" s="192"/>
      <c r="F341" s="173"/>
      <c r="G341" s="192"/>
      <c r="H341" s="216"/>
      <c r="I341" s="192"/>
      <c r="J341" s="216"/>
      <c r="K341" s="192"/>
      <c r="L341" s="216"/>
      <c r="M341" s="174">
        <f t="shared" si="8"/>
        <v>1</v>
      </c>
      <c r="N341" s="175">
        <f t="shared" si="9"/>
        <v>2</v>
      </c>
      <c r="O341" s="217" t="s">
        <v>113</v>
      </c>
      <c r="P341" s="271"/>
    </row>
    <row r="342" spans="1:16" ht="15" customHeight="1">
      <c r="A342" s="213">
        <v>3828</v>
      </c>
      <c r="B342" s="259" t="s">
        <v>802</v>
      </c>
      <c r="C342" s="193">
        <v>41495</v>
      </c>
      <c r="D342" s="215">
        <v>2</v>
      </c>
      <c r="E342" s="192"/>
      <c r="F342" s="173"/>
      <c r="G342" s="192"/>
      <c r="H342" s="216"/>
      <c r="I342" s="192"/>
      <c r="J342" s="216"/>
      <c r="K342" s="192"/>
      <c r="L342" s="216"/>
      <c r="M342" s="174">
        <f t="shared" si="8"/>
        <v>1</v>
      </c>
      <c r="N342" s="175">
        <f t="shared" si="9"/>
        <v>2</v>
      </c>
      <c r="O342" s="255"/>
      <c r="P342" s="271"/>
    </row>
    <row r="343" spans="1:16" ht="15" customHeight="1">
      <c r="A343" s="213">
        <v>4317</v>
      </c>
      <c r="B343" s="266" t="s">
        <v>1633</v>
      </c>
      <c r="C343" s="214">
        <v>40590</v>
      </c>
      <c r="D343" s="215">
        <v>1</v>
      </c>
      <c r="E343" s="193">
        <v>41401</v>
      </c>
      <c r="F343" s="171">
        <v>2</v>
      </c>
      <c r="G343" s="192"/>
      <c r="H343" s="216"/>
      <c r="I343" s="192"/>
      <c r="J343" s="216"/>
      <c r="K343" s="192"/>
      <c r="L343" s="216"/>
      <c r="M343" s="218">
        <f t="shared" si="8"/>
        <v>2</v>
      </c>
      <c r="N343" s="219">
        <f t="shared" si="9"/>
        <v>3</v>
      </c>
      <c r="O343" s="220" t="s">
        <v>1563</v>
      </c>
      <c r="P343" s="274" t="s">
        <v>1567</v>
      </c>
    </row>
    <row r="344" spans="1:16" ht="15" customHeight="1">
      <c r="A344" s="213">
        <v>4460</v>
      </c>
      <c r="B344" s="266" t="s">
        <v>1717</v>
      </c>
      <c r="C344" s="190">
        <v>43452</v>
      </c>
      <c r="D344" s="215">
        <v>1</v>
      </c>
      <c r="E344" s="187"/>
      <c r="F344" s="216"/>
      <c r="G344" s="192"/>
      <c r="H344" s="216"/>
      <c r="I344" s="192"/>
      <c r="J344" s="216"/>
      <c r="K344" s="192"/>
      <c r="L344" s="216"/>
      <c r="M344" s="218">
        <f>COUNT(D344)+COUNT(F344)+COUNT(H344)+COUNT(J344)+COUNT(L344)</f>
        <v>1</v>
      </c>
      <c r="N344" s="219">
        <f>D344+F344+H344+J344+L344</f>
        <v>1</v>
      </c>
      <c r="O344" s="305"/>
      <c r="P344" s="303"/>
    </row>
    <row r="345" spans="1:16" ht="15" customHeight="1">
      <c r="A345" s="213">
        <v>4489</v>
      </c>
      <c r="B345" s="266" t="s">
        <v>672</v>
      </c>
      <c r="C345" s="193">
        <v>40869</v>
      </c>
      <c r="D345" s="215">
        <v>1</v>
      </c>
      <c r="E345" s="192"/>
      <c r="F345" s="216"/>
      <c r="G345" s="192"/>
      <c r="H345" s="216"/>
      <c r="I345" s="192"/>
      <c r="J345" s="216"/>
      <c r="K345" s="192"/>
      <c r="L345" s="216"/>
      <c r="M345" s="218">
        <f t="shared" si="8"/>
        <v>1</v>
      </c>
      <c r="N345" s="219">
        <f t="shared" si="9"/>
        <v>1</v>
      </c>
      <c r="O345" s="217" t="s">
        <v>579</v>
      </c>
      <c r="P345" s="221"/>
    </row>
    <row r="346" spans="1:16" ht="15" customHeight="1">
      <c r="A346" s="169">
        <v>7172</v>
      </c>
      <c r="B346" s="259" t="s">
        <v>1620</v>
      </c>
      <c r="C346" s="190">
        <v>43106</v>
      </c>
      <c r="D346" s="173">
        <v>1</v>
      </c>
      <c r="E346" s="172"/>
      <c r="F346" s="173"/>
      <c r="G346" s="172"/>
      <c r="H346" s="173"/>
      <c r="I346" s="172"/>
      <c r="J346" s="173"/>
      <c r="K346" s="172"/>
      <c r="L346" s="173"/>
      <c r="M346" s="174">
        <f t="shared" si="8"/>
        <v>1</v>
      </c>
      <c r="N346" s="175">
        <f t="shared" si="9"/>
        <v>1</v>
      </c>
      <c r="O346" s="281"/>
      <c r="P346" s="282"/>
    </row>
    <row r="347" spans="1:16" ht="15" customHeight="1">
      <c r="A347" s="213">
        <v>20000</v>
      </c>
      <c r="B347" s="266" t="s">
        <v>726</v>
      </c>
      <c r="C347" s="193">
        <v>41282</v>
      </c>
      <c r="D347" s="215">
        <v>2</v>
      </c>
      <c r="E347" s="192"/>
      <c r="F347" s="216"/>
      <c r="G347" s="192"/>
      <c r="H347" s="216"/>
      <c r="I347" s="192"/>
      <c r="J347" s="216"/>
      <c r="K347" s="192"/>
      <c r="L347" s="216"/>
      <c r="M347" s="218">
        <f t="shared" si="8"/>
        <v>1</v>
      </c>
      <c r="N347" s="219">
        <f t="shared" si="9"/>
        <v>2</v>
      </c>
      <c r="O347" s="255" t="s">
        <v>727</v>
      </c>
      <c r="P347" s="222" t="s">
        <v>735</v>
      </c>
    </row>
    <row r="348" spans="1:16" ht="15" customHeight="1">
      <c r="A348" s="213">
        <v>29943</v>
      </c>
      <c r="B348" s="266" t="s">
        <v>1120</v>
      </c>
      <c r="C348" s="184">
        <v>42077</v>
      </c>
      <c r="D348" s="171">
        <v>1</v>
      </c>
      <c r="E348" s="192"/>
      <c r="F348" s="216"/>
      <c r="G348" s="192"/>
      <c r="H348" s="216"/>
      <c r="I348" s="192"/>
      <c r="J348" s="216"/>
      <c r="K348" s="192"/>
      <c r="L348" s="216"/>
      <c r="M348" s="218">
        <f t="shared" si="8"/>
        <v>1</v>
      </c>
      <c r="N348" s="223">
        <f t="shared" si="9"/>
        <v>1</v>
      </c>
      <c r="O348" s="224"/>
      <c r="P348" s="225"/>
    </row>
    <row r="349" spans="1:16" ht="15" customHeight="1">
      <c r="A349" s="213">
        <v>54598</v>
      </c>
      <c r="B349" s="266" t="s">
        <v>1609</v>
      </c>
      <c r="C349" s="184">
        <v>43098</v>
      </c>
      <c r="D349" s="171">
        <v>1</v>
      </c>
      <c r="E349" s="192"/>
      <c r="F349" s="216"/>
      <c r="G349" s="192"/>
      <c r="H349" s="216"/>
      <c r="I349" s="192"/>
      <c r="J349" s="216"/>
      <c r="K349" s="192"/>
      <c r="L349" s="216"/>
      <c r="M349" s="218">
        <f>COUNT(D349)+COUNT(F349)+COUNT(H349)+COUNT(J349)+COUNT(L349)</f>
        <v>1</v>
      </c>
      <c r="N349" s="175">
        <f>D349+F349+H349+J349+L349</f>
        <v>1</v>
      </c>
      <c r="O349" s="278" t="s">
        <v>1610</v>
      </c>
      <c r="P349" s="225"/>
    </row>
    <row r="350" spans="1:16" ht="15" customHeight="1">
      <c r="A350" s="169">
        <v>120143</v>
      </c>
      <c r="B350" s="260" t="s">
        <v>1784</v>
      </c>
      <c r="C350" s="184">
        <v>43521</v>
      </c>
      <c r="D350" s="215">
        <v>1</v>
      </c>
      <c r="E350" s="196"/>
      <c r="F350" s="173"/>
      <c r="G350" s="196"/>
      <c r="H350" s="173"/>
      <c r="I350" s="196"/>
      <c r="J350" s="173"/>
      <c r="K350" s="172"/>
      <c r="L350" s="173"/>
      <c r="M350" s="174">
        <f>COUNT(D350)+COUNT(F350)+COUNT(H350)+COUNT(J350)+COUNT(L350)</f>
        <v>1</v>
      </c>
      <c r="N350" s="175">
        <f>D350+F350+H350+J350+L350</f>
        <v>1</v>
      </c>
      <c r="O350" s="325" t="s">
        <v>1785</v>
      </c>
      <c r="P350" s="326"/>
    </row>
    <row r="351" spans="1:16" ht="15" customHeight="1" thickBot="1">
      <c r="A351" s="213">
        <v>208996</v>
      </c>
      <c r="B351" s="266" t="s">
        <v>1052</v>
      </c>
      <c r="C351" s="193">
        <v>41958</v>
      </c>
      <c r="D351" s="215">
        <v>3</v>
      </c>
      <c r="E351" s="192"/>
      <c r="F351" s="216"/>
      <c r="G351" s="192"/>
      <c r="H351" s="216"/>
      <c r="I351" s="192"/>
      <c r="J351" s="216"/>
      <c r="K351" s="192"/>
      <c r="L351" s="216"/>
      <c r="M351" s="218">
        <f t="shared" si="8"/>
        <v>1</v>
      </c>
      <c r="N351" s="219">
        <f t="shared" si="9"/>
        <v>3</v>
      </c>
      <c r="O351" s="226" t="s">
        <v>1053</v>
      </c>
      <c r="P351" s="227" t="s">
        <v>1054</v>
      </c>
    </row>
    <row r="352" spans="1:16" ht="15" customHeight="1" thickTop="1">
      <c r="A352" s="228" t="s">
        <v>1161</v>
      </c>
      <c r="B352" s="267" t="s">
        <v>1160</v>
      </c>
      <c r="C352" s="229">
        <v>42295</v>
      </c>
      <c r="D352" s="230">
        <v>1</v>
      </c>
      <c r="E352" s="229"/>
      <c r="F352" s="230"/>
      <c r="G352" s="231"/>
      <c r="H352" s="230"/>
      <c r="I352" s="231"/>
      <c r="J352" s="230"/>
      <c r="K352" s="231"/>
      <c r="L352" s="230"/>
      <c r="M352" s="232">
        <f t="shared" si="8"/>
        <v>1</v>
      </c>
      <c r="N352" s="233">
        <f t="shared" si="9"/>
        <v>1</v>
      </c>
      <c r="O352" s="234"/>
      <c r="P352" s="235"/>
    </row>
    <row r="353" spans="1:16" ht="15" customHeight="1">
      <c r="A353" s="169" t="s">
        <v>1435</v>
      </c>
      <c r="B353" s="259" t="s">
        <v>1554</v>
      </c>
      <c r="C353" s="179">
        <v>37605</v>
      </c>
      <c r="D353" s="171">
        <v>7</v>
      </c>
      <c r="E353" s="172"/>
      <c r="F353" s="173"/>
      <c r="G353" s="172"/>
      <c r="H353" s="173"/>
      <c r="I353" s="172"/>
      <c r="J353" s="173"/>
      <c r="K353" s="172"/>
      <c r="L353" s="173"/>
      <c r="M353" s="174">
        <f t="shared" si="8"/>
        <v>1</v>
      </c>
      <c r="N353" s="175">
        <f t="shared" si="9"/>
        <v>7</v>
      </c>
      <c r="O353" s="388" t="s">
        <v>974</v>
      </c>
      <c r="P353" s="389"/>
    </row>
    <row r="354" spans="1:16" ht="15" customHeight="1">
      <c r="A354" s="169" t="s">
        <v>1295</v>
      </c>
      <c r="B354" s="259" t="s">
        <v>1296</v>
      </c>
      <c r="C354" s="184">
        <v>42560</v>
      </c>
      <c r="D354" s="171">
        <v>1</v>
      </c>
      <c r="E354" s="172"/>
      <c r="F354" s="173"/>
      <c r="G354" s="172"/>
      <c r="H354" s="173"/>
      <c r="I354" s="172"/>
      <c r="J354" s="173"/>
      <c r="K354" s="172"/>
      <c r="L354" s="173"/>
      <c r="M354" s="174">
        <f t="shared" si="8"/>
        <v>1</v>
      </c>
      <c r="N354" s="175">
        <f t="shared" si="9"/>
        <v>1</v>
      </c>
      <c r="O354" s="388" t="s">
        <v>974</v>
      </c>
      <c r="P354" s="389"/>
    </row>
    <row r="355" spans="1:16" ht="15" customHeight="1">
      <c r="A355" s="169" t="s">
        <v>1436</v>
      </c>
      <c r="B355" s="259" t="s">
        <v>1648</v>
      </c>
      <c r="C355" s="170">
        <v>42922</v>
      </c>
      <c r="D355" s="171">
        <v>2</v>
      </c>
      <c r="E355" s="172"/>
      <c r="F355" s="173"/>
      <c r="G355" s="172"/>
      <c r="H355" s="173"/>
      <c r="I355" s="172"/>
      <c r="J355" s="173"/>
      <c r="K355" s="172"/>
      <c r="L355" s="173"/>
      <c r="M355" s="174">
        <f t="shared" si="8"/>
        <v>1</v>
      </c>
      <c r="N355" s="175">
        <f t="shared" si="9"/>
        <v>2</v>
      </c>
      <c r="O355" s="348" t="s">
        <v>974</v>
      </c>
      <c r="P355" s="349"/>
    </row>
    <row r="356" spans="1:16" ht="15" customHeight="1" thickBot="1">
      <c r="A356" s="236" t="s">
        <v>971</v>
      </c>
      <c r="B356" s="268" t="s">
        <v>972</v>
      </c>
      <c r="C356" s="237">
        <v>41699</v>
      </c>
      <c r="D356" s="238">
        <v>1</v>
      </c>
      <c r="E356" s="239"/>
      <c r="F356" s="160"/>
      <c r="G356" s="239"/>
      <c r="H356" s="160"/>
      <c r="I356" s="239"/>
      <c r="J356" s="160"/>
      <c r="K356" s="239"/>
      <c r="L356" s="160"/>
      <c r="M356" s="240">
        <f t="shared" si="8"/>
        <v>1</v>
      </c>
      <c r="N356" s="241">
        <f t="shared" si="9"/>
        <v>1</v>
      </c>
      <c r="O356" s="242" t="s">
        <v>975</v>
      </c>
      <c r="P356" s="243" t="s">
        <v>973</v>
      </c>
    </row>
    <row r="357" spans="1:16" ht="15" customHeight="1" thickBot="1" thickTop="1">
      <c r="A357" s="244" t="s">
        <v>107</v>
      </c>
      <c r="B357" s="245">
        <f>COUNTA(B8:B356)</f>
        <v>349</v>
      </c>
      <c r="C357" s="246">
        <f>COUNT(C8:C356)</f>
        <v>349</v>
      </c>
      <c r="D357" s="247">
        <f>SUM(D8:D356)</f>
        <v>886</v>
      </c>
      <c r="E357" s="248">
        <f>COUNT(E8:E356)</f>
        <v>78</v>
      </c>
      <c r="F357" s="249">
        <f>SUM(F8:F356)</f>
        <v>217</v>
      </c>
      <c r="G357" s="248">
        <f>COUNT(G8:G356)</f>
        <v>16</v>
      </c>
      <c r="H357" s="249">
        <f>SUM(H8:H356)</f>
        <v>66</v>
      </c>
      <c r="I357" s="248">
        <f>COUNT(I8:I356)</f>
        <v>4</v>
      </c>
      <c r="J357" s="249">
        <f>SUM(J8:J356)</f>
        <v>16</v>
      </c>
      <c r="K357" s="248">
        <f>COUNT(K8:K356)</f>
        <v>2</v>
      </c>
      <c r="L357" s="249">
        <f>SUM(L8:L356)</f>
        <v>9</v>
      </c>
      <c r="M357" s="250">
        <f>C357+E357++G357+I357+K357</f>
        <v>449</v>
      </c>
      <c r="N357" s="280">
        <f>D357+F357+H357+J357+L357</f>
        <v>1194</v>
      </c>
      <c r="O357" s="416"/>
      <c r="P357" s="417"/>
    </row>
    <row r="358" spans="1:16" ht="15" customHeight="1">
      <c r="A358" s="409"/>
      <c r="B358" s="410"/>
      <c r="C358" s="410"/>
      <c r="D358" s="410"/>
      <c r="E358" s="410"/>
      <c r="F358" s="410"/>
      <c r="G358" s="410"/>
      <c r="H358" s="410"/>
      <c r="I358" s="410"/>
      <c r="J358" s="410"/>
      <c r="K358" s="410"/>
      <c r="L358" s="410"/>
      <c r="M358" s="410"/>
      <c r="N358" s="410"/>
      <c r="O358" s="410"/>
      <c r="P358" s="410"/>
    </row>
    <row r="359" spans="1:16" ht="15" customHeight="1">
      <c r="A359" s="411" t="s">
        <v>134</v>
      </c>
      <c r="B359" s="406"/>
      <c r="C359" s="406"/>
      <c r="D359" s="415" t="s">
        <v>659</v>
      </c>
      <c r="E359" s="415"/>
      <c r="F359" s="415"/>
      <c r="G359" s="415"/>
      <c r="H359" s="415"/>
      <c r="I359" s="415"/>
      <c r="J359" s="285" t="s">
        <v>1655</v>
      </c>
      <c r="K359" s="414" t="s">
        <v>1667</v>
      </c>
      <c r="L359" s="414"/>
      <c r="M359" s="414"/>
      <c r="N359" s="414"/>
      <c r="O359" s="414"/>
      <c r="P359" s="414"/>
    </row>
    <row r="360" spans="1:16" ht="15" customHeight="1">
      <c r="A360" s="411"/>
      <c r="B360" s="406"/>
      <c r="C360" s="406"/>
      <c r="D360" s="418" t="s">
        <v>1568</v>
      </c>
      <c r="E360" s="419"/>
      <c r="F360" s="419"/>
      <c r="G360" s="419"/>
      <c r="H360" s="419"/>
      <c r="I360" s="419"/>
      <c r="J360" s="419"/>
      <c r="K360" s="419"/>
      <c r="L360" s="419"/>
      <c r="M360" s="420"/>
      <c r="N360" s="420"/>
      <c r="O360" s="420"/>
      <c r="P360" s="420"/>
    </row>
    <row r="361" spans="1:16" ht="15" customHeight="1">
      <c r="A361" s="406"/>
      <c r="B361" s="406"/>
      <c r="C361" s="406"/>
      <c r="D361" s="412" t="s">
        <v>1110</v>
      </c>
      <c r="E361" s="413"/>
      <c r="F361" s="413"/>
      <c r="G361" s="413"/>
      <c r="H361" s="413"/>
      <c r="I361" s="413"/>
      <c r="J361" s="413"/>
      <c r="K361" s="413"/>
      <c r="L361" s="413"/>
      <c r="M361" s="413"/>
      <c r="N361" s="413"/>
      <c r="O361" s="413"/>
      <c r="P361" s="413"/>
    </row>
    <row r="362" spans="1:16" ht="15" customHeight="1">
      <c r="A362" s="404" t="s">
        <v>1569</v>
      </c>
      <c r="B362" s="405"/>
      <c r="C362" s="405"/>
      <c r="D362" s="405"/>
      <c r="E362" s="405"/>
      <c r="F362" s="405"/>
      <c r="G362" s="405"/>
      <c r="H362" s="405"/>
      <c r="I362" s="405"/>
      <c r="J362" s="405"/>
      <c r="K362" s="405"/>
      <c r="L362" s="405"/>
      <c r="M362" s="405"/>
      <c r="N362" s="405"/>
      <c r="O362" s="406" t="s">
        <v>1572</v>
      </c>
      <c r="P362" s="406"/>
    </row>
    <row r="363" spans="1:16" ht="15" customHeight="1">
      <c r="A363" s="404" t="s">
        <v>1570</v>
      </c>
      <c r="B363" s="405"/>
      <c r="C363" s="405"/>
      <c r="D363" s="405"/>
      <c r="E363" s="405"/>
      <c r="F363" s="405"/>
      <c r="G363" s="405"/>
      <c r="H363" s="405"/>
      <c r="I363" s="405"/>
      <c r="J363" s="405"/>
      <c r="K363" s="405"/>
      <c r="L363" s="405"/>
      <c r="M363" s="405"/>
      <c r="N363" s="405"/>
      <c r="O363" s="407" t="s">
        <v>1276</v>
      </c>
      <c r="P363" s="408"/>
    </row>
    <row r="364" spans="1:16" ht="14.25">
      <c r="A364" s="402" t="s">
        <v>621</v>
      </c>
      <c r="B364" s="403"/>
      <c r="C364" s="403"/>
      <c r="D364" s="403"/>
      <c r="E364" s="403"/>
      <c r="F364" s="403"/>
      <c r="G364" s="403"/>
      <c r="H364" s="403"/>
      <c r="I364" s="403"/>
      <c r="J364" s="403"/>
      <c r="K364" s="403"/>
      <c r="L364" s="403"/>
      <c r="M364" s="403"/>
      <c r="N364" s="403"/>
      <c r="O364" s="403"/>
      <c r="P364" s="403"/>
    </row>
    <row r="365" spans="1:16" ht="15" customHeight="1">
      <c r="A365" s="395" t="s">
        <v>1571</v>
      </c>
      <c r="B365" s="396"/>
      <c r="C365" s="396"/>
      <c r="D365" s="396"/>
      <c r="E365" s="396"/>
      <c r="F365" s="396"/>
      <c r="G365" s="396"/>
      <c r="H365" s="396"/>
      <c r="I365" s="396"/>
      <c r="J365" s="396"/>
      <c r="K365" s="396"/>
      <c r="L365" s="396"/>
      <c r="M365" s="396"/>
      <c r="N365" s="396"/>
      <c r="O365" s="396"/>
      <c r="P365" s="396"/>
    </row>
    <row r="366" spans="1:15" ht="13.5">
      <c r="A366" s="251"/>
      <c r="B366" s="251"/>
      <c r="C366" s="251"/>
      <c r="D366" s="252"/>
      <c r="E366" s="251"/>
      <c r="F366" s="252"/>
      <c r="G366" s="251"/>
      <c r="H366" s="251"/>
      <c r="I366" s="251"/>
      <c r="J366" s="251"/>
      <c r="K366" s="251"/>
      <c r="L366" s="251"/>
      <c r="N366" s="251"/>
      <c r="O366" s="251"/>
    </row>
    <row r="367" spans="1:15" ht="13.5">
      <c r="A367" s="251"/>
      <c r="B367" s="251"/>
      <c r="C367" s="251"/>
      <c r="D367" s="252"/>
      <c r="E367" s="251"/>
      <c r="F367" s="252"/>
      <c r="G367" s="251"/>
      <c r="H367" s="251"/>
      <c r="I367" s="251"/>
      <c r="J367" s="251"/>
      <c r="K367" s="251"/>
      <c r="L367" s="251"/>
      <c r="N367" s="251"/>
      <c r="O367" s="251"/>
    </row>
  </sheetData>
  <sheetProtection/>
  <mergeCells count="253">
    <mergeCell ref="O220:P220"/>
    <mergeCell ref="O336:P336"/>
    <mergeCell ref="O282:P282"/>
    <mergeCell ref="D360:P360"/>
    <mergeCell ref="O298:P298"/>
    <mergeCell ref="O299:P299"/>
    <mergeCell ref="O300:P300"/>
    <mergeCell ref="O315:P315"/>
    <mergeCell ref="O326:P326"/>
    <mergeCell ref="O339:P339"/>
    <mergeCell ref="O311:P311"/>
    <mergeCell ref="O312:P312"/>
    <mergeCell ref="O313:P313"/>
    <mergeCell ref="O323:P323"/>
    <mergeCell ref="O335:P335"/>
    <mergeCell ref="O327:P327"/>
    <mergeCell ref="O334:P334"/>
    <mergeCell ref="O357:P357"/>
    <mergeCell ref="O247:P247"/>
    <mergeCell ref="O244:P244"/>
    <mergeCell ref="O297:P297"/>
    <mergeCell ref="O305:P305"/>
    <mergeCell ref="O301:P301"/>
    <mergeCell ref="O302:P302"/>
    <mergeCell ref="O289:P289"/>
    <mergeCell ref="O293:P293"/>
    <mergeCell ref="O353:P353"/>
    <mergeCell ref="O243:P243"/>
    <mergeCell ref="O328:P328"/>
    <mergeCell ref="O329:P329"/>
    <mergeCell ref="O283:P283"/>
    <mergeCell ref="O287:P287"/>
    <mergeCell ref="O272:P272"/>
    <mergeCell ref="O273:P273"/>
    <mergeCell ref="O275:P275"/>
    <mergeCell ref="O277:P277"/>
    <mergeCell ref="O325:P325"/>
    <mergeCell ref="O278:P278"/>
    <mergeCell ref="O333:P333"/>
    <mergeCell ref="O320:P320"/>
    <mergeCell ref="O294:P294"/>
    <mergeCell ref="O295:P295"/>
    <mergeCell ref="O296:P296"/>
    <mergeCell ref="O307:P307"/>
    <mergeCell ref="O303:P303"/>
    <mergeCell ref="O316:P316"/>
    <mergeCell ref="O317:P317"/>
    <mergeCell ref="A364:P364"/>
    <mergeCell ref="A363:N363"/>
    <mergeCell ref="A362:N362"/>
    <mergeCell ref="O362:P362"/>
    <mergeCell ref="O363:P363"/>
    <mergeCell ref="A358:P358"/>
    <mergeCell ref="A359:C361"/>
    <mergeCell ref="D361:P361"/>
    <mergeCell ref="K359:P359"/>
    <mergeCell ref="D359:I359"/>
    <mergeCell ref="O228:P228"/>
    <mergeCell ref="O236:P236"/>
    <mergeCell ref="O288:P288"/>
    <mergeCell ref="O269:P269"/>
    <mergeCell ref="O270:P270"/>
    <mergeCell ref="O271:P271"/>
    <mergeCell ref="O281:P281"/>
    <mergeCell ref="O257:P257"/>
    <mergeCell ref="O261:P261"/>
    <mergeCell ref="O264:P264"/>
    <mergeCell ref="O211:P211"/>
    <mergeCell ref="O214:P214"/>
    <mergeCell ref="O219:P219"/>
    <mergeCell ref="O85:P85"/>
    <mergeCell ref="O231:P231"/>
    <mergeCell ref="O223:P223"/>
    <mergeCell ref="O225:P225"/>
    <mergeCell ref="O226:P226"/>
    <mergeCell ref="O200:P200"/>
    <mergeCell ref="O201:P201"/>
    <mergeCell ref="O265:P265"/>
    <mergeCell ref="O267:P267"/>
    <mergeCell ref="O268:P268"/>
    <mergeCell ref="O266:P266"/>
    <mergeCell ref="O280:P280"/>
    <mergeCell ref="O250:P250"/>
    <mergeCell ref="O251:P251"/>
    <mergeCell ref="O253:P253"/>
    <mergeCell ref="O254:P254"/>
    <mergeCell ref="O256:P256"/>
    <mergeCell ref="O237:P237"/>
    <mergeCell ref="O238:P238"/>
    <mergeCell ref="O239:P239"/>
    <mergeCell ref="O241:P241"/>
    <mergeCell ref="O242:P242"/>
    <mergeCell ref="O202:P202"/>
    <mergeCell ref="O204:P204"/>
    <mergeCell ref="O207:P207"/>
    <mergeCell ref="O208:P208"/>
    <mergeCell ref="O216:P216"/>
    <mergeCell ref="O191:P191"/>
    <mergeCell ref="O192:P192"/>
    <mergeCell ref="O193:P193"/>
    <mergeCell ref="O196:P196"/>
    <mergeCell ref="O198:P198"/>
    <mergeCell ref="O199:P199"/>
    <mergeCell ref="O194:P194"/>
    <mergeCell ref="O195:P195"/>
    <mergeCell ref="O181:P181"/>
    <mergeCell ref="O184:P184"/>
    <mergeCell ref="O185:P185"/>
    <mergeCell ref="O186:P186"/>
    <mergeCell ref="O188:P188"/>
    <mergeCell ref="O190:P190"/>
    <mergeCell ref="O189:P189"/>
    <mergeCell ref="O187:P187"/>
    <mergeCell ref="O162:P162"/>
    <mergeCell ref="O163:P163"/>
    <mergeCell ref="O164:P164"/>
    <mergeCell ref="O168:P168"/>
    <mergeCell ref="O171:P171"/>
    <mergeCell ref="O177:P177"/>
    <mergeCell ref="O165:P165"/>
    <mergeCell ref="O167:P167"/>
    <mergeCell ref="O166:P166"/>
    <mergeCell ref="O170:P170"/>
    <mergeCell ref="O155:P155"/>
    <mergeCell ref="O156:P156"/>
    <mergeCell ref="O157:P157"/>
    <mergeCell ref="O158:P158"/>
    <mergeCell ref="O159:P159"/>
    <mergeCell ref="O160:P160"/>
    <mergeCell ref="O141:P141"/>
    <mergeCell ref="O142:P142"/>
    <mergeCell ref="O143:P143"/>
    <mergeCell ref="O150:P150"/>
    <mergeCell ref="O151:P151"/>
    <mergeCell ref="O154:P154"/>
    <mergeCell ref="O145:P145"/>
    <mergeCell ref="O148:P148"/>
    <mergeCell ref="O153:P153"/>
    <mergeCell ref="O149:P149"/>
    <mergeCell ref="O131:P131"/>
    <mergeCell ref="O132:P132"/>
    <mergeCell ref="O133:P133"/>
    <mergeCell ref="O137:P137"/>
    <mergeCell ref="O139:P139"/>
    <mergeCell ref="O140:P140"/>
    <mergeCell ref="O135:P135"/>
    <mergeCell ref="O138:P138"/>
    <mergeCell ref="O134:P134"/>
    <mergeCell ref="O122:P122"/>
    <mergeCell ref="O123:P123"/>
    <mergeCell ref="O124:P124"/>
    <mergeCell ref="O127:P127"/>
    <mergeCell ref="O129:P129"/>
    <mergeCell ref="O130:P130"/>
    <mergeCell ref="O108:P108"/>
    <mergeCell ref="O110:P110"/>
    <mergeCell ref="O112:P112"/>
    <mergeCell ref="O113:P113"/>
    <mergeCell ref="O116:P116"/>
    <mergeCell ref="O121:P121"/>
    <mergeCell ref="O101:P101"/>
    <mergeCell ref="O104:P104"/>
    <mergeCell ref="O105:P105"/>
    <mergeCell ref="O103:P103"/>
    <mergeCell ref="O106:P106"/>
    <mergeCell ref="O100:P100"/>
    <mergeCell ref="O71:P71"/>
    <mergeCell ref="O74:P74"/>
    <mergeCell ref="O75:P75"/>
    <mergeCell ref="O94:P94"/>
    <mergeCell ref="O95:P95"/>
    <mergeCell ref="O97:P97"/>
    <mergeCell ref="O77:P77"/>
    <mergeCell ref="O87:P87"/>
    <mergeCell ref="O88:P88"/>
    <mergeCell ref="O89:P89"/>
    <mergeCell ref="O90:P90"/>
    <mergeCell ref="O93:P93"/>
    <mergeCell ref="O76:P76"/>
    <mergeCell ref="O81:P81"/>
    <mergeCell ref="O82:P82"/>
    <mergeCell ref="O84:P84"/>
    <mergeCell ref="O79:P79"/>
    <mergeCell ref="O80:P80"/>
    <mergeCell ref="O64:P64"/>
    <mergeCell ref="O65:P65"/>
    <mergeCell ref="O66:P66"/>
    <mergeCell ref="O68:P68"/>
    <mergeCell ref="O69:P69"/>
    <mergeCell ref="O61:P61"/>
    <mergeCell ref="O63:P63"/>
    <mergeCell ref="O49:P49"/>
    <mergeCell ref="O50:P50"/>
    <mergeCell ref="O62:P62"/>
    <mergeCell ref="O56:P56"/>
    <mergeCell ref="O60:P60"/>
    <mergeCell ref="O59:P59"/>
    <mergeCell ref="O54:P54"/>
    <mergeCell ref="O57:P57"/>
    <mergeCell ref="O37:P37"/>
    <mergeCell ref="O43:P43"/>
    <mergeCell ref="O42:P42"/>
    <mergeCell ref="O45:P45"/>
    <mergeCell ref="O46:P46"/>
    <mergeCell ref="O48:P48"/>
    <mergeCell ref="O44:P44"/>
    <mergeCell ref="O47:P47"/>
    <mergeCell ref="O30:P30"/>
    <mergeCell ref="O24:P24"/>
    <mergeCell ref="O18:P18"/>
    <mergeCell ref="O41:P41"/>
    <mergeCell ref="O34:P34"/>
    <mergeCell ref="O22:P22"/>
    <mergeCell ref="O23:P23"/>
    <mergeCell ref="O39:P39"/>
    <mergeCell ref="O27:P27"/>
    <mergeCell ref="O26:P26"/>
    <mergeCell ref="O12:P12"/>
    <mergeCell ref="O14:P14"/>
    <mergeCell ref="O8:P8"/>
    <mergeCell ref="O7:P7"/>
    <mergeCell ref="A365:P365"/>
    <mergeCell ref="O16:P16"/>
    <mergeCell ref="O13:P13"/>
    <mergeCell ref="O35:P35"/>
    <mergeCell ref="O21:P21"/>
    <mergeCell ref="O38:P38"/>
    <mergeCell ref="M7:N7"/>
    <mergeCell ref="A4:B5"/>
    <mergeCell ref="C4:D4"/>
    <mergeCell ref="O4:P4"/>
    <mergeCell ref="O355:P355"/>
    <mergeCell ref="O354:P354"/>
    <mergeCell ref="O218:P218"/>
    <mergeCell ref="G4:H4"/>
    <mergeCell ref="O17:P17"/>
    <mergeCell ref="O20:P20"/>
    <mergeCell ref="O5:P5"/>
    <mergeCell ref="A1:P1"/>
    <mergeCell ref="I2:N2"/>
    <mergeCell ref="E4:F4"/>
    <mergeCell ref="I4:J4"/>
    <mergeCell ref="K4:L4"/>
    <mergeCell ref="O179:P179"/>
    <mergeCell ref="O178:P178"/>
    <mergeCell ref="O11:P11"/>
    <mergeCell ref="C7:L7"/>
    <mergeCell ref="A2:H2"/>
    <mergeCell ref="A3:N3"/>
    <mergeCell ref="M4:N4"/>
    <mergeCell ref="O2:P3"/>
    <mergeCell ref="A6:N6"/>
    <mergeCell ref="O6:P6"/>
  </mergeCells>
  <dataValidations count="49">
    <dataValidation allowBlank="1" showInputMessage="1" showErrorMessage="1" promptTitle="Message" prompt=" I thank for your using this list.&#10; If you discover a mistake, please contact ↓ address using an  email.(Sorry,English or Japanese only)" sqref="O362"/>
    <dataValidation allowBlank="1" showInputMessage="1" showErrorMessage="1" prompt="Miss 5" sqref="H143 F237 D261 D270 D305 D282 D300 D174 D130 D132 D139 D157 D310 D192 D177 D319 F230 D248 D273 F26 D40 D108 D35:D37 F168 F147"/>
    <dataValidation allowBlank="1" showInputMessage="1" showErrorMessage="1" prompt="Miss 2" sqref="D304 D312 D328 D229 D123 D126 D184 F332 D155:D156 D237 D243 D253:D255 D262:D263 D272 D203 D297 D291 D214 D246 F78:F79 D289 F112 D8 D107 F86 D91 D15 D13 D41 D45:D46 D112 D105 D93 D82:D83 D79 D56 D48 D284:D285 D24 H104 F177 D208 F223 D307 D29 D280 D220"/>
    <dataValidation allowBlank="1" showInputMessage="1" showErrorMessage="1" prompt="Miss 3" sqref="D183 D256 F155 D283 D287 D294 D202 D181 F224 D141 F195 D266 D245 D207 D223:D224 D161 D276 D278 D349 D218 H247 D115 F30 D22:D23 D106 D54 D113 D85:D86 D98:D100 D75 D102:D103 D226 H80 D331 D324 D178 D187"/>
    <dataValidation allowBlank="1" showInputMessage="1" showErrorMessage="1" prompt="Miss 1" sqref="F127 D145 D225 F239 D235 H195 D264 D281 D295 D299 D302 D230 D119 D314 D334:D335 D201 D353 D293 F162 F201 F165 D317 D162 D325 D164 D259 D168 D176 D190 D197:D198 D233 D204 D151 D125 D288 D290 D30 D32 D97 H74 D104 D44 D12 D114 D76:D77 D67:D68 D64 D61:D62 D53 D47 F75 F255 D286 F104 F143 J39 F49 D257 D182 D117 D345 F114 F108 F219 D170"/>
    <dataValidation allowBlank="1" showInputMessage="1" showErrorMessage="1" prompt="Miss 7" sqref="F296 D138 D150 D238 D267 D332 F129 D338 D124 F98 H39 D59 D57 D258"/>
    <dataValidation allowBlank="1" showInputMessage="1" showErrorMessage="1" promptTitle="Observer" prompt=" Miyoshi Ida" sqref="P249 P144 P161 P36"/>
    <dataValidation allowBlank="1" showInputMessage="1" showErrorMessage="1" promptTitle="Observer" prompt=" Tsutomu&#10;   Hayamizu" sqref="P240"/>
    <dataValidation allowBlank="1" showInputMessage="1" showErrorMessage="1" promptTitle="Observer" prompt=" Hayato Watanabe" sqref="P284:P285 P343 P279"/>
    <dataValidation allowBlank="1" showInputMessage="1" showErrorMessage="1" prompt="Miss -" sqref="D142 D158 D195 D236 D323 D326 D11 D16 D14 D84 D66 D60"/>
    <dataValidation allowBlank="1" showInputMessage="1" showErrorMessage="1" prompt="Miss 0" sqref="D143 F122 D122 F282 F251 D133:D134 D140 D152:D154 D163 D215:D217 D188 D191 D193 F140 D199:D200 D309 D234 D240 D242 D249 D251:D252 D269 D271 D25 D298 D303 D311 D315 F328 D339 F343 F294 D350 F246 D110:D111 D346 D196 D222 F225 D175 D352 H278 D129 D274:D275 D206 D329:D330 D219 F286 F298 D10 F146 F18:F21 D21 F16 D18:D19 F11 F27 H18:H19 D28 D70:D71 D55 F70 F60 D42 F34 D73 D31 F83 D95:D96 D354:D356 D87:D88 F109 H60 H213 F213 D212 H286 D90 D92 D51:D52 J247 D165:D167 H34 H88 F305 D116 D118 D343 D306 F8 F152 D336 F51 D147:D149 D169 D171:D172"/>
    <dataValidation allowBlank="1" showInputMessage="1" showErrorMessage="1" prompt="Miss 9" sqref="D277 D322 F243 D17 D65 D348"/>
    <dataValidation allowBlank="1" showInputMessage="1" showErrorMessage="1" prompt="Miss 12" sqref="D43 F191 D340 D186"/>
    <dataValidation allowBlank="1" showInputMessage="1" showErrorMessage="1" prompt="Miss 4" sqref="D221 D120:D121 D131 D333 D144 D185 D194 D159:D160 D241 D250 D268 D296 D341 D316 D228 D308 F133 F188 H168 D136 D313 D318 D320:D321 D128 D146 F88 D337 D101 F39 D74 D72 D81 D26 F45 D69 D38 D78 D89 J246 F145 D279 D179"/>
    <dataValidation allowBlank="1" showInputMessage="1" showErrorMessage="1" prompt="Miss 6" sqref="D239 D301 H251:H252 D327 D135 D211 D180 D292 H128 H146 H246 D33:D34 D27 D39 F306 F74 F64 H244 L39 D205 F258 D260 F209 F50 F52"/>
    <dataValidation allowBlank="1" showInputMessage="1" showErrorMessage="1" prompt="Miss 10" sqref="J18 D63 F42 D265 D227"/>
    <dataValidation allowBlank="1" showInputMessage="1" showErrorMessage="1" prompt="Miss 16&#10;Doubt 1" sqref="D127"/>
    <dataValidation allowBlank="1" showInputMessage="1" showErrorMessage="1" prompt="Miss 13" sqref="D189 F53"/>
    <dataValidation allowBlank="1" showInputMessage="1" showErrorMessage="1" prompt="Miss 8" sqref="F217 D173"/>
    <dataValidation allowBlank="1" showInputMessage="1" showErrorMessage="1" prompt="Miss 20&#10;Doubt 2" sqref="F236"/>
    <dataValidation allowBlank="1" showInputMessage="1" showErrorMessage="1" prompt="Miss 22" sqref="D247"/>
    <dataValidation allowBlank="1" showInputMessage="1" showErrorMessage="1" prompt="Miss  3&#10;Doubt 1" sqref="F278"/>
    <dataValidation allowBlank="1" showInputMessage="1" showErrorMessage="1" promptTitle="Observer" prompt=" Hiroyuki Watanabe" sqref="P292"/>
    <dataValidation allowBlank="1" showInputMessage="1" showErrorMessage="1" promptTitle="Notes" prompt=" Video by &#10;  Hiroshima Univ.&#10;   Higashi-&#10;    Hiroshima&#10;     Observatory&#10; &#10;　　&#10;　　　　　　　　" sqref="P347:P349"/>
    <dataValidation allowBlank="1" showInputMessage="1" showErrorMessage="1" prompt="Miss 2&#10;Impossible&#10; detection&#10;       1" sqref="D347"/>
    <dataValidation allowBlank="1" showInputMessage="1" showErrorMessage="1" prompt="通過 1" sqref="D231"/>
    <dataValidation allowBlank="1" showInputMessage="1" showErrorMessage="1" prompt="D&amp;R time:not recorded 1&#10;Miss 10&#10;" sqref="D342"/>
    <dataValidation allowBlank="1" showInputMessage="1" showErrorMessage="1" prompt="Miss      1&#10;Success-Recorder&#10; troubled 1" sqref="F244"/>
    <dataValidation allowBlank="1" showInputMessage="1" showErrorMessage="1" prompt="Miss 29" sqref="D244"/>
    <dataValidation allowBlank="1" showInputMessage="1" showErrorMessage="1" prompt="Miss 11" sqref="D137"/>
    <dataValidation allowBlank="1" showInputMessage="1" showErrorMessage="1" promptTitle="Observer" prompt=" Seiichi Morinaga" sqref="P330"/>
    <dataValidation allowBlank="1" showInputMessage="1" showErrorMessage="1" prompt=" Success&#10; Japan&amp;&#10; NARIT(Tai)&amp;&#10; Yunnan obs.&#10; (China)&#10;&#10;Miss 1&#10;other 3" sqref="D351"/>
    <dataValidation allowBlank="1" showInputMessage="1" showErrorMessage="1" prompt="Miss 12&#10;&#10;Success&#10; Mexico" sqref="F247:F248"/>
    <dataValidation allowBlank="1" showInputMessage="1" showErrorMessage="1" prompt="Miss 0&#10;Failed observations 1" sqref="D210"/>
    <dataValidation allowBlank="1" showInputMessage="1" showErrorMessage="1" promptTitle="Miss" prompt=" 0" sqref="D109"/>
    <dataValidation allowBlank="1" showInputMessage="1" showErrorMessage="1" promptTitle="Observer" prompt=" Masayuki Ishida" sqref="P99 P53"/>
    <dataValidation allowBlank="1" showInputMessage="1" showErrorMessage="1" prompt="Miss 16" sqref="D50"/>
    <dataValidation allowBlank="1" showInputMessage="1" showErrorMessage="1" prompt="Miss 17" sqref="D58"/>
    <dataValidation allowBlank="1" showInputMessage="1" showErrorMessage="1" prompt="Miss 24" sqref="D80"/>
    <dataValidation allowBlank="1" showInputMessage="1" showErrorMessage="1" prompt="Miss  0&#10;Remark&#10;  obs. 1" sqref="D49"/>
    <dataValidation allowBlank="1" showInputMessage="1" showErrorMessage="1" prompt="Miss 7&#10;Success Ameica+1" sqref="F80"/>
    <dataValidation allowBlank="1" showInputMessage="1" showErrorMessage="1" prompt="Miss 18" sqref="D94 D213"/>
    <dataValidation allowBlank="1" showInputMessage="1" showErrorMessage="1" prompt="Miss 12&#10;&#10;Success16+other1&#10; oher:D,R Confirmed.&amp;Recording trouble&#10;&#10;" sqref="D20"/>
    <dataValidation allowBlank="1" showInputMessage="1" showErrorMessage="1" prompt="Miss 0&#10;?      2" sqref="D9"/>
    <dataValidation allowBlank="1" showInputMessage="1" showErrorMessage="1" prompt="Impossible detection 2" sqref="L18"/>
    <dataValidation allowBlank="1" showInputMessage="1" showErrorMessage="1" prompt="Miss 0&#10;Hong Kong, China" sqref="F169"/>
    <dataValidation allowBlank="1" showInputMessage="1" showErrorMessage="1" prompt="通過 0" sqref="D232"/>
    <dataValidation allowBlank="1" showInputMessage="1" showErrorMessage="1" prompt="Miss 9&#10;(incluoded Uncertain observation 1)" sqref="D209"/>
    <dataValidation allowBlank="1" showInputMessage="1" showErrorMessage="1" prompt="Miss 1&#10;&#10;other &#10; D.Dunham/J.Dunham(USA)" sqref="D344"/>
  </dataValidations>
  <hyperlinks>
    <hyperlink ref="O58" r:id="rId1" display="Setoguchi's chords"/>
    <hyperlink ref="O194" r:id="rId2" display="Setoguchi Image"/>
    <hyperlink ref="O332" r:id="rId3" display="Setoguchi's chords"/>
    <hyperlink ref="O20" r:id="rId4" display="Linus(2006)"/>
    <hyperlink ref="O11" r:id="rId5" display="model(N)2011"/>
    <hyperlink ref="O13" r:id="rId6" display="model(N)2011"/>
    <hyperlink ref="O17" r:id="rId7" display="model(N)2010"/>
    <hyperlink ref="O77" r:id="rId8" display="model(N)2008"/>
    <hyperlink ref="O80" r:id="rId9" display="Image(E)2004"/>
    <hyperlink ref="O114" r:id="rId10" display="model(N)2009"/>
    <hyperlink ref="O165" r:id="rId11" display="Image(E)2003"/>
    <hyperlink ref="O35:P35" r:id="rId12" display="model(N)2010"/>
    <hyperlink ref="O120" r:id="rId13" display="double?(ChileVLT)2009"/>
    <hyperlink ref="P120" r:id="rId14" display="model(N)2009"/>
    <hyperlink ref="D360:J360" r:id="rId15" display="http://www.asteroidoccultation.com/observations"/>
    <hyperlink ref="P58" r:id="rId16" display="double(N)2011"/>
    <hyperlink ref="O62:P62" r:id="rId17" display="chords(N)2009"/>
    <hyperlink ref="P15" r:id="rId18" display="整約図(R)2010"/>
    <hyperlink ref="O15" r:id="rId19" display="chords(N)2008"/>
    <hyperlink ref="O5:P5" r:id="rId20" display="   Orbital movement of 5120 Asteroids   "/>
    <hyperlink ref="O4:P4" r:id="rId21" display="  Distribution in the solar system of 5120 asteroids  "/>
    <hyperlink ref="O32" r:id="rId22" display="China(J)2011"/>
    <hyperlink ref="C8" r:id="rId23" display="http://sendaiuchukan.jp/data/occult-e/199909-2.txt"/>
    <hyperlink ref="E11" r:id="rId24" display="http://sendaiuchukan.jp/data/occult/0703iris-red.gif"/>
    <hyperlink ref="C12" r:id="rId25" display="http://sendaiuchukan.jp/data/occult/0501flora-red.gif"/>
    <hyperlink ref="C13" r:id="rId26" display="http://sendaiuchukan.jp/data/occult/0406parthe.gif"/>
    <hyperlink ref="C15" r:id="rId27" display="http://sendaiuchukan.jp/data/occult/1109egeria-red.gif"/>
    <hyperlink ref="E16" r:id="rId28" display="http://sendaiuchukan.jp/data/occult-e/0005-14.txt"/>
    <hyperlink ref="C17" r:id="rId29" display="http://sendaiuchukan.jp/data/occult/0708eunomia-red.gif"/>
    <hyperlink ref="C18" r:id="rId30" display="http://sendaiuchukan.jp/data/occult/0312massalia.gif"/>
    <hyperlink ref="E18" r:id="rId31" display="http://sendaiuchukan.jp/data/occult/0904massalia-red.gif"/>
    <hyperlink ref="C20" r:id="rId32" display="http://sendaiuchukan.jp/data/occult/0611kalliope-main-red.gif"/>
    <hyperlink ref="E20" r:id="rId33" display="http://sendaiuchukan.jp/data/occult/0701kalliope-red.gif"/>
    <hyperlink ref="C26" r:id="rId34" display="http://sendaiuchukan.jp/data/occult/1103atalan-red.gif"/>
    <hyperlink ref="C21" r:id="rId35" display="http://sendaiuchukan.jp/data/occult/0904phocaea-red.gif"/>
    <hyperlink ref="C27" r:id="rId36" display="http://sendaiuchukan.jp/data/occult/0910leda-red.gif"/>
    <hyperlink ref="C23" r:id="rId37" display="http://sendaiuchukan.jp/data/occult/0803bellona-red.gif"/>
    <hyperlink ref="C24" r:id="rId38" display="http://sendaiuchukan.jp/data/occult/0501urania-red.gif"/>
    <hyperlink ref="C22" r:id="rId39" display="http://sendaiuchukan.jp/data/occult-e/0108-26.txt"/>
    <hyperlink ref="E27" r:id="rId40" display="http://sendaiuchukan.jp/data/occult/1003leda-red.gif"/>
    <hyperlink ref="C30" r:id="rId41" display="http://sendaiuchukan.jp/data/occult/0804daphne-red.gif"/>
    <hyperlink ref="C28" r:id="rId42" display="http://sendaiuchukan.jp/data/occult/1110laetitia-red.gif"/>
    <hyperlink ref="C35" r:id="rId43" display="http://sendaiuchukan.jp/data/occult/1103europa-red.gif"/>
    <hyperlink ref="C38" r:id="rId44" display="http://sendaiuchukan.jp/data/occult/0912concor-red.gif"/>
    <hyperlink ref="C39" r:id="rId45" display="http://sendaiuchukan.jp/data/occult/0501elpis-red.gif"/>
    <hyperlink ref="C34" r:id="rId46" display="http://sendaiuchukan.jp/data/occult/0210nemausa.gif"/>
    <hyperlink ref="C32" r:id="rId47" display="http://sendaiuchukan.jp/data/occult/1110eugenia-red-w.gif"/>
    <hyperlink ref="E39" r:id="rId48" display="http://sendaiuchukan.jp/data/occult/0502elpis-red.gif"/>
    <hyperlink ref="C42" r:id="rId49" display="http://sendaiuchukan.jp/data/occult/1101erato-red.gif"/>
    <hyperlink ref="C41" r:id="rId50" display="http://sendaiuchukan.jp/data/occult/1010danae-red.gif"/>
    <hyperlink ref="C49" r:id="rId51" display="http://sendaiuchukan.jp/data/occult/0802galatea-red.gif"/>
    <hyperlink ref="C48" r:id="rId52" display="http://sendaiuchukan.jp/data/occult/0810klytia-red.gif"/>
    <hyperlink ref="C45" r:id="rId53" display="http://sendaiuchukan.jp/data/occult/0811asia-red.gif"/>
    <hyperlink ref="C47" r:id="rId54" display="http://sendaiuchukan.jp/data/occult/0701feronia-red.gif"/>
    <hyperlink ref="C50" r:id="rId55" display="http://sendaiuchukan.jp/data/occult/0701freia-red.gif"/>
    <hyperlink ref="C44" r:id="rId56" display="http://sendaiuchukan.jp/data/occult/0602cybele-red.gif"/>
    <hyperlink ref="C46" r:id="rId57" display="http://sendaiuchukan.jp/data/occult/0411niobe.gif"/>
    <hyperlink ref="C43" r:id="rId58" display="http://sendaiuchukan.jp/data/occult/0012ausonia.gif"/>
    <hyperlink ref="E50" r:id="rId59" display="http://sendaiuchukan.jp/data/occult/1006freia-red.gif"/>
    <hyperlink ref="C58" r:id="rId60" display="http://sendaiuchukan.jp/data/occult/0801antiope-red.gif"/>
    <hyperlink ref="C54" r:id="rId61" display="http://sendaiuchukan.jp/data/occult/0810semele-red.gif"/>
    <hyperlink ref="C56" r:id="rId62" display="http://sendaiuchukan.jp/data/occult/0702thisbe-red.gif"/>
    <hyperlink ref="C57" r:id="rId63" display="http://sendaiuchukan.jp/data/occult/0612julia-red.gif"/>
    <hyperlink ref="C59" r:id="rId64" display="http://sendaiuchukan.jp/data/occult/0611undina-red.gif"/>
    <hyperlink ref="C53" r:id="rId65" display="http://sendaiuchukan.jp/data/occult/0412io.gif"/>
    <hyperlink ref="E60" r:id="rId66" display="http://sendaiuchukan.jp/data/occult/0805minerva-red.gif"/>
    <hyperlink ref="C63" r:id="rId67" display="http://sendaiuchukan.jp/data/occult/1001aegle-red.gif"/>
    <hyperlink ref="C64" r:id="rId68" display="http://sendaiuchukan.jp/data/occult/0610klotho-red.gif"/>
    <hyperlink ref="C61" r:id="rId69" display="http://sendaiuchukan.jp/data/occult/0402aurora.gif"/>
    <hyperlink ref="C62" r:id="rId70" display="http://sendaiuchukan.jp/data/occult/1108areth-red.gif"/>
    <hyperlink ref="E64" r:id="rId71" display="http://sendaiuchukan.jp/data/occult/0704klotho-red.gif"/>
    <hyperlink ref="C65" r:id="rId72" display="http://sendaiuchukan.jp/data/occult/0810artemis-red.gif"/>
    <hyperlink ref="C74" r:id="rId73" display="http://sendaiuchukan.jp/data/occult/0804johan-red.gif"/>
    <hyperlink ref="C71" r:id="rId74" display="http://sendaiuchukan.jp/data/occult/0701lomia-red.gif"/>
    <hyperlink ref="C68" r:id="rId75" display="http://sendaiuchukan.jp/data/occult/0510hecuba-red.gif"/>
    <hyperlink ref="C69" r:id="rId76" display="http://sendaiuchukan.jp/data/occult/0303felicitas.gif"/>
    <hyperlink ref="C67" r:id="rId77" display="http://sendaiuchukan.jp/data/occult/1110camilla-red.gif"/>
    <hyperlink ref="E74" r:id="rId78" display="http://sendaiuchukan.jp/data/occult/1102johanna-red.gif"/>
    <hyperlink ref="C75" r:id="rId79" display="http://sendaiuchukan.jp/data/occult/0404aethra.gif"/>
    <hyperlink ref="E75" r:id="rId80" display="http://sendaiuchukan.jp/data/occult/1009aethra-red.gif"/>
    <hyperlink ref="C77" r:id="rId81" display="http://sendaiuchukan.jp/data/occult/0811hertha-red.gif"/>
    <hyperlink ref="C76" r:id="rId82" display="http://sendaiuchukan.jp/data/occult/0710cyrene-red.gif"/>
    <hyperlink ref="C79" r:id="rId83" display="http://sendaiuchukan.jp/data/occult/0612siwa-red.gif"/>
    <hyperlink ref="E79" r:id="rId84" display="http://sendaiuchukan.jp/data/occult/0911siwa-red.gif"/>
    <hyperlink ref="C80" r:id="rId85" display="http://sendaiuchukan.jp/data/occult/0501lumen-red.gif"/>
    <hyperlink ref="C83" r:id="rId86" display="http://sendaiuchukan.jp/data/occult/0501lucina-red.gif"/>
    <hyperlink ref="C82" r:id="rId87" display="http://sendaiuchukan.jp/data/occult/0502adeona-red.gif"/>
    <hyperlink ref="C81" r:id="rId88" display="http://sendaiuchukan.jp/data/occult/0008adria.gif"/>
    <hyperlink ref="E83" r:id="rId89" display="http://sendaiuchukan.jp/data/occult/0906lucina-red.gif"/>
    <hyperlink ref="C112" r:id="rId90" display="http://sendaiuchukan.jp/data/occult/1101medea-red.gif"/>
    <hyperlink ref="C90" r:id="rId91" display="http://sendaiuchukan.jp/data/occult/1007aemilia-red.gif"/>
    <hyperlink ref="C120" r:id="rId92" display="http://sendaiuchukan.jp/data/occult/1001barbara-red.gif"/>
    <hyperlink ref="C95" r:id="rId93" display="http://sendaiuchukan.jp/data/occult/0912ophelia-red.gif"/>
    <hyperlink ref="C87" r:id="rId94" display="http://sendaiuchukan.jp/data/occult/0811scylla-red.gif"/>
    <hyperlink ref="C104" r:id="rId95" display="http://sendaiuchukan.jp/data/occult/0803kolga-red.gif"/>
    <hyperlink ref="C106" r:id="rId96" display="http://sendaiuchukan.jp/data/occult/0812prokne-iota-red.gif"/>
    <hyperlink ref="C121" r:id="rId97" display="http://sendaiuchukan.jp/data/occult/0810honoria-red.gif"/>
    <hyperlink ref="C97" r:id="rId98" display="http://sendaiuchukan.jp/data/occult/0709phaedra-red.gif"/>
    <hyperlink ref="C105" r:id="rId99" display="http://sendaiuchukan.jp/data/occult/0708nausi-red.gif"/>
    <hyperlink ref="C113" r:id="rId100" display="http://sendaiuchukan.jp/data/occult/0705aschera-red.gif"/>
    <hyperlink ref="C116" r:id="rId101" display="http://sendaiuchukan.jp/data/occult/0705henri-red.gif"/>
    <hyperlink ref="C114" r:id="rId102" display="http://sendaiuchukan.jp/data/occult/0604kleo-red.gif"/>
    <hyperlink ref="C89" r:id="rId103" display="http://sendaiuchukan.jp/data/occult/0512koronis-red.gif"/>
    <hyperlink ref="C93" r:id="rId104" display="http://sendaiuchukan.jp/data/occult/0512eva-red.gif"/>
    <hyperlink ref="C88" r:id="rId105" display="http://sendaiuchukan.jp/data/occult/0410xanthippe.gif"/>
    <hyperlink ref="C122" r:id="rId106" display="http://sendaiuchukan.jp/data/occult/0412hypatia.gif"/>
    <hyperlink ref="C110" r:id="rId107" display="http://sendaiuchukan.jp/data/occult/0212kallisto.gif"/>
    <hyperlink ref="C85" r:id="rId108" display="http://sendaiuchukan.jp/data/occult/0212hilda.gif"/>
    <hyperlink ref="C101" r:id="rId109" display="http://sendaiuchukan.jp/data/occult-e/199809-185.txt"/>
    <hyperlink ref="C94" r:id="rId110" display="http://sendaiuchukan.jp/data/occult/0107urda.gif"/>
    <hyperlink ref="C96" r:id="rId111" display="http://sendaiuchukan.jp/data/occult/0511ino-red.gif"/>
    <hyperlink ref="C108" r:id="rId112" display="http://sendaiuchukan.jp/data/occult/0003penelope.gif"/>
    <hyperlink ref="E122" r:id="rId113" display="http://sendaiuchukan.jp/data/occult/0512hypatia-red.gif"/>
    <hyperlink ref="C124" r:id="rId114" display="http://sendaiuchukan.jp/data/occult/1011ilse-red.gif"/>
    <hyperlink ref="C127" r:id="rId115" display="http://sendaiuchukan.jp/data/occult/0404mathilde.gif"/>
    <hyperlink ref="C123" r:id="rId116" display="http://sendaiuchukan.jp/data/occult-e/0207-245.txt"/>
    <hyperlink ref="E127" r:id="rId117" display="http://sendaiuchukan.jp/data/occult/0612mathilde-red.gif"/>
    <hyperlink ref="C129" r:id="rId118" display="http://sendaiuchukan.jp/data/occult/1009aline-red.gif"/>
    <hyperlink ref="C130" r:id="rId119" display="http://sendaiuchukan.jp/data/occult/1002adorea-red.gif"/>
    <hyperlink ref="C140" r:id="rId120" display="http://sendaiuchukan.jp/data/occult/1003chaldaea-red.gif"/>
    <hyperlink ref="C141" r:id="rId121" display="http://sendaiuchukan.jp/data/occult/1010leona-red.gif"/>
    <hyperlink ref="C135" r:id="rId122" display="http://sendaiuchukan.jp/data/occult/0804thule-red.gif"/>
    <hyperlink ref="C131" r:id="rId123" display="http://sendaiuchukan.jp/data/occult/0812anahita-red.gif"/>
    <hyperlink ref="C139" r:id="rId124" display="http://sendaiuchukan.jp/data/occult/0812pierre-red.gif"/>
    <hyperlink ref="C132" r:id="rId125" display="http://sendaiuchukan.jp/data/occult/0708atropos-red.gif"/>
    <hyperlink ref="C138" r:id="rId126" display="http://sendaiuchukan.jp/data/occult/0407unitas-2.gif"/>
    <hyperlink ref="C134" r:id="rId127" display="http://sendaiuchukan.jp/data/occult/0401adel.gif"/>
    <hyperlink ref="C137" r:id="rId128" display="http://sendaiuchukan.jp/data/occult/0201olga.gif"/>
    <hyperlink ref="C133" r:id="rId129" display="http://sendaiuchukan.jp/data/occult/0304sapientia.gif"/>
    <hyperlink ref="C143" r:id="rId130" display="http://sendaiuchukan.jp/data/occult/0612tamara-red.gif"/>
    <hyperlink ref="C154" r:id="rId131" display="http://sendaiuchukan.jp/data/occult/1103burgun-red.gif"/>
    <hyperlink ref="C151" r:id="rId132" display="http://sendaiuchukan.jp/data/occult/0603padua-red.gif"/>
    <hyperlink ref="C150" r:id="rId133" display="http://sendaiuchukan.jp/data/occult/0211liguria.gif"/>
    <hyperlink ref="C155" r:id="rId134" display="http://sendaiuchukan.jp/data/occult/0310ursula.gif"/>
    <hyperlink ref="C145" r:id="rId135" display="http://sendaiuchukan.jp/data/occult/0112chicago.gif"/>
    <hyperlink ref="E155" r:id="rId136" display="http://sendaiuchukan.jp/data/occult/1012ursula-red.gif"/>
    <hyperlink ref="C157" r:id="rId137" display="http://sendaiuchukan.jp/data/occult/0904fiducia-red.gif"/>
    <hyperlink ref="C160" r:id="rId138" display="http://sendaiuchukan.jp/data/occult/0709wilhel-red.gif"/>
    <hyperlink ref="C162" r:id="rId139" display="http://sendaiuchukan.jp/data/occult/0603thia-red.gif"/>
    <hyperlink ref="C159" r:id="rId140" display="http://sendaiuchukan.jp/data/occult/0404charybdis.gif"/>
    <hyperlink ref="C156" r:id="rId141" display="http://sendaiuchukan.jp/data/occult-e/0106-337.txt"/>
    <hyperlink ref="E162" r:id="rId142" display="http://sendaiuchukan.jp/data/occult/1001thia-red.gif"/>
    <hyperlink ref="C163" r:id="rId143" display="http://sendaiuchukan.jp/data/occult/1101elisa-red.gif"/>
    <hyperlink ref="C164" r:id="rId144" display="http://sendaiuchukan.jp/data/occult/0612liriope-red.gif"/>
    <hyperlink ref="C165" r:id="rId145" display="http://sendaiuchukan.jp/data/occult/0308bertholda.gif"/>
    <hyperlink ref="E165" r:id="rId146" display="http://sendaiuchukan.jp/data/occult/0512bertholda-red.gif"/>
    <hyperlink ref="C190" r:id="rId147" display="http://sendaiuchukan.jp/data/occult/1101edith-red.gif"/>
    <hyperlink ref="C184" r:id="rId148" display="http://sendaiuchukan.jp/data/occult/1001pitts-red.gif"/>
    <hyperlink ref="C171" r:id="rId149" display="http://sendaiuchukan.jp/data/occult/0910bathilde-red.gif"/>
    <hyperlink ref="C192" r:id="rId150" display="http://sendaiuchukan.jp/data/occult/0601ada-red.gif"/>
    <hyperlink ref="C181" r:id="rId151" display="http://sendaiuchukan.jp/data/occult/0611ocllo-red.gif"/>
    <hyperlink ref="C191" r:id="rId152" display="http://sendaiuchukan.jp/data/occult/0603brixia-red.gif"/>
    <hyperlink ref="C185" r:id="rId153" display="http://sendaiuchukan.jp/data/occult/0512genua-red.gif"/>
    <hyperlink ref="C188" r:id="rId154" display="http://sendaiuchukan.jp/data/occult/0402iolanda.gif"/>
    <hyperlink ref="C186" r:id="rId155" display="http://sendaiuchukan.jp/data/occult/0402tokio.gif"/>
    <hyperlink ref="C177" r:id="rId156" display="http://sendaiuchukan.jp/data/occult/0412megaira.gif"/>
    <hyperlink ref="C189" r:id="rId157" display="http://sendaiuchukan.jp/data/occult-e/199901-510.txt"/>
    <hyperlink ref="C168" r:id="rId158" display="http://sendaiuchukan.jp/data/occult-e/0111-426.txt"/>
    <hyperlink ref="C194" r:id="rId159" display="http://sendaiuchukan.jp/data/occult/0801jena-red.gif"/>
    <hyperlink ref="C193" r:id="rId160" display="http://sendaiuchukan.jp/data/occult/0512fidelio-red.gif"/>
    <hyperlink ref="E195" r:id="rId161" display="http://sendaiuchukan.jp/data/occult-e/0004-532.txt"/>
    <hyperlink ref="C200" r:id="rId162" display="201011/6"/>
    <hyperlink ref="C202" r:id="rId163" display="http://sendaiuchukan.jp/data/occult/1012stereo-red.gif"/>
    <hyperlink ref="C199" r:id="rId164" display="http://sendaiuchukan.jp/data/occult/0908peraga-red.gif"/>
    <hyperlink ref="C207" r:id="rId165" display="http://sendaiuchukan.jp/data/occult/0910olympia-red.gif"/>
    <hyperlink ref="C208" r:id="rId166" display="http://sendaiuchukan.jp/data/occult/0901klothil-red.gif"/>
    <hyperlink ref="C201" r:id="rId167" display="http://sendaiuchukan.jp/data/occult/0801dudu-red.gif"/>
    <hyperlink ref="C225" r:id="rId168" display="http://sendaiuchukan.jp/data/occult/0811gunlod-red.gif"/>
    <hyperlink ref="C214" r:id="rId169" display="http://sendaiuchukan.jp/data/occult/0712jenny-red.gif"/>
    <hyperlink ref="C219" r:id="rId170" display="http://sendaiuchukan.jp/data/occult/0601notburga-red.gif"/>
    <hyperlink ref="C198" r:id="rId171" display="http://sendaiuchukan.jp/data/occult/0611praxe-red.gif"/>
    <hyperlink ref="C226" r:id="rId172" display="http://sendaiuchukan.jp/data/occult/0610gerlinde-red.gif"/>
    <hyperlink ref="C204" r:id="rId173" display="http://sendaiuchukan.jp/data/occult/0501cher-red.gif"/>
    <hyperlink ref="C196" r:id="rId174" display="http://sendaiuchukan.jp/data/occult/0511merapi-red.gif"/>
    <hyperlink ref="C223" r:id="rId175" display="http://sendaiuchukan.jp/data/occult/0412latona.gif"/>
    <hyperlink ref="C211" r:id="rId176" display="http://sendaiuchukan.jp/data/occult-e/0212-601.txt"/>
    <hyperlink ref="C228" r:id="rId177" display="http://sendaiuchukan.jp/data/occult/1012ludmilla-red.gif"/>
    <hyperlink ref="C234" r:id="rId178" display="http://sendaiuchukan.jp/data/occult/1110galilea-red.gif"/>
    <hyperlink ref="E236" r:id="rId179" display="http://sendaiuchukan.jp/data/occult/0303intera.gif"/>
    <hyperlink ref="C237" r:id="rId180" display="http://sendaiuchukan.jp/data/occult/0803ermi-red.gif"/>
    <hyperlink ref="C238" r:id="rId181" display="http://sendaiuchukan.jp/data/occult/0501fringilla-red.gif"/>
    <hyperlink ref="C239" r:id="rId182" display="http://sendaiuchukan.jp/data/occult/0112boli.gif"/>
    <hyperlink ref="E239" r:id="rId183" display="http://sendaiuchukan.jp/data/occult/0811boli-iota-red.gif"/>
    <hyperlink ref="C240" r:id="rId184" display="http://sendaiuchukan.jp/data/occult/1012tjilaki-red.gif"/>
    <hyperlink ref="C244" r:id="rId185" display="http://sendaiuchukan.jp/data/occult/1009mande-red.gif"/>
    <hyperlink ref="C242" r:id="rId186" display="http://sendaiuchukan.jp/data/occult/0904benda-red.gif"/>
    <hyperlink ref="C243" r:id="rId187" display="http://sendaiuchukan.jp/data/occult/0802alag-red.gif"/>
    <hyperlink ref="C241" r:id="rId188" display="http://sendaiuchukan.jp/data/occult/0803mocia-red.gif"/>
    <hyperlink ref="C247" r:id="rId189" display="http://sendaiuchukan.jp/data/occult-e/199903-748.txt"/>
    <hyperlink ref="E247" r:id="rId190" display="http://sendaiuchukan.jp/data/occult/060107simeisa-red.gif"/>
    <hyperlink ref="C251" r:id="rId191" display="http://sendaiuchukan.jp/data/occult/0904berber-red.gif"/>
    <hyperlink ref="C270" r:id="rId192" display="http://sendaiuchukan.jp/data/occult/0810wladi-red.gif"/>
    <hyperlink ref="C267" r:id="rId193" display="http://sendaiuchukan.jp/data/occult/0812burnh-red.gif"/>
    <hyperlink ref="C268" r:id="rId194" display="http://sendaiuchukan.jp/data/occult/0812leont-red.gif"/>
    <hyperlink ref="C269" r:id="rId195" display="http://sendaiuchukan.jp/data/occult/0709naema-red.gif"/>
    <hyperlink ref="C250" r:id="rId196" display="http://sendaiuchukan.jp/data/occult/0601irmin-red.gif"/>
    <hyperlink ref="C254" r:id="rId197" display="http://sendaiuchukan.jp/data/occult/0609hohen-red.gif"/>
    <hyperlink ref="C261" r:id="rId198" display="http://sendaiuchukan.jp/data/occult/0602hormuth-red.gif"/>
    <hyperlink ref="C257" r:id="rId199" display="http://sendaiuchukan.jp/data/occult/0608metcal-red.gif"/>
    <hyperlink ref="C264" r:id="rId200" display="http://sendaiuchukan.jp/data/occult/0509tauris-red.gif"/>
    <hyperlink ref="C253" r:id="rId201" display="http://sendaiuchukan.jp/data/occult/0511nina-red.gif"/>
    <hyperlink ref="C256" r:id="rId202" display="http://sendaiuchukan.jp/data/occult/0411ani.gif"/>
    <hyperlink ref="C271" r:id="rId203" display="http://sendaiuchukan.jp/data/occult/0410backlunda.gif"/>
    <hyperlink ref="C265" r:id="rId204" display="http://sendaiuchukan.jp/data/occult-e/199901-820.txt"/>
    <hyperlink ref="C278" r:id="rId205" display="http://sendaiuchukan.jp/data/occult-e/0007-914.txt"/>
    <hyperlink ref="C275" r:id="rId206" display="http://sendaiuchukan.jp/data/occult/0510helio-red.gif"/>
    <hyperlink ref="C273" r:id="rId207" display="http://sendaiuchukan.jp/data/occult/0708seelig-red.gif"/>
    <hyperlink ref="C272" r:id="rId208" display="http://sendaiuchukan.jp/data/occult/0911rotraut-red.gif"/>
    <hyperlink ref="C277" r:id="rId209" display="http://sendaiuchukan.jp/data/occult/1102ulla-red.gif"/>
    <hyperlink ref="E278" r:id="rId210" display="http://sendaiuchukan.jp/data/occult/0410palisana.gif"/>
    <hyperlink ref="C282" r:id="rId211" display="http://sendaiuchukan.jp/data/occult-e/199804-924.txt"/>
    <hyperlink ref="C281" r:id="rId212" display="http://sendaiuchukan.jp/data/occult/0702jovita-red.gif"/>
    <hyperlink ref="E282" r:id="rId213" display="http://sendaiuchukan.jp/data/occult-e/0702-924.txt"/>
    <hyperlink ref="C296" r:id="rId214" display="http://sendaiuchukan.jp/data/occult/0512freda-red.gif"/>
    <hyperlink ref="C295" r:id="rId215" display="http://sendaiuchukan.jp/data/occult/0411ljuba.gif"/>
    <hyperlink ref="C283" r:id="rId216" display="http://sendaiuchukan.jp/data/occult/0312alphon.gif"/>
    <hyperlink ref="C294" r:id="rId217" display="http://sendaiuchukan.jp/data/occult/0203feodosia.gif"/>
    <hyperlink ref="C288" r:id="rId218" display="http://sendaiuchukan.jp/data/occult/0612benja-red.gif"/>
    <hyperlink ref="C287" r:id="rId219" display="http://sendaiuchukan.jp/data/occult/0803aralia-red.gif"/>
    <hyperlink ref="E296" r:id="rId220" display="http://sendaiuchukan.jp/data/occult/1011freda-red.gif"/>
    <hyperlink ref="C300" r:id="rId221" display="http://sendaiuchukan.jp/data/occult/1001hanskya-red.gif"/>
    <hyperlink ref="C301" r:id="rId222" display="http://sendaiuchukan.jp/data/occult/1002oda-red.gif"/>
    <hyperlink ref="C303" r:id="rId223" display="http://sendaiuchukan.jp/data/occult/1012impri-red.gif"/>
    <hyperlink ref="C297" r:id="rId224" display="http://sendaiuchukan.jp/data/occult/0901hakone-red.gif"/>
    <hyperlink ref="C305" r:id="rId225" display="http://sendaiuchukan.jp/data/occult/0904bress-red.gif"/>
    <hyperlink ref="C315" r:id="rId226" display="http://sendaiuchukan.jp/data/occult/0904hyper-red.gif"/>
    <hyperlink ref="C298" r:id="rId227" display="http://sendaiuchukan.jp/data/occult/0802lictor-red.gif"/>
    <hyperlink ref="C302" r:id="rId228" display="http://sendaiuchukan.jp/data/occult/0803arabia-red.gif"/>
    <hyperlink ref="C313" r:id="rId229" display="http://sendaiuchukan.jp/data/occult/0805arosa-red.gif"/>
    <hyperlink ref="C311" r:id="rId230" display="http://sendaiuchukan.jp/data/occult/0608latvia-red.gif"/>
    <hyperlink ref="C317" r:id="rId231" display="http://sendaiuchukan.jp/data/occult-e/0401-1329.txt"/>
    <hyperlink ref="C312" r:id="rId232" display="http://sendaiuchukan.jp/data/occult/0404luthera.gif"/>
    <hyperlink ref="C316" r:id="rId233" display="http://sendaiuchukan.jp/data/occult/0311vassar.gif"/>
    <hyperlink ref="C299" r:id="rId234" display="http://sendaiuchukan.jp/data/occult-e/0002-1114.txt"/>
    <hyperlink ref="C343" r:id="rId235" display="http://sendaiuchukan.jp/data/occult/1102gariba-red.gif"/>
    <hyperlink ref="C320" r:id="rId236" display="http://sendaiuchukan.jp/data/occult/1001knier-red.gif"/>
    <hyperlink ref="C328" r:id="rId237" display="http://sendaiuchukan.jp/data/occult/0901union-red.gif"/>
    <hyperlink ref="C329" r:id="rId238" display="http://sendaiuchukan.jp/data/occult/0910ita-red.gif"/>
    <hyperlink ref="C339" r:id="rId239" display="http://sendaiuchukan.jp/data/occult/0904radek-red.gif"/>
    <hyperlink ref="C340" r:id="rId240" display="http://sendaiuchukan.jp/data/occult/0802saint-red.gif"/>
    <hyperlink ref="C332" r:id="rId241" display="http://sendaiuchukan.jp/data/occult/0705deipho-red-w.gif"/>
    <hyperlink ref="C335" r:id="rId242" display="http://sendaiuchukan.jp/data/occult/0512hopmann-red.gif"/>
    <hyperlink ref="C333" r:id="rId243" display="http://sendaiuchukan.jp/data/occult/0204shaposh.gif"/>
    <hyperlink ref="C353" r:id="rId244" display="http://sendaiuchukan.jp/data/occult/0212tethys.gif"/>
    <hyperlink ref="O20:P20" r:id="rId245" display="Linus(J)2006"/>
    <hyperlink ref="O194:P194" r:id="rId246" display="Setoguchi's chords"/>
    <hyperlink ref="C345" r:id="rId247" display="http://sendaiuchukan.jp/data/occult/1111-1988AK-red.gif"/>
    <hyperlink ref="E244" r:id="rId248" display="http://sendaiuchukan.jp/data/occult/111126mande-red.gif"/>
    <hyperlink ref="C169" r:id="rId249" display="http://sendaiuchukan.jp/data/occult/111208lotis-red.gif"/>
    <hyperlink ref="C115" r:id="rId250" display="http://sendaiuchukan.jp/data/occult/111211bianca-red.gif"/>
    <hyperlink ref="C308" r:id="rId251" display="http://sendaiuchukan.jp/data/occult/111212pamela-red.gif"/>
    <hyperlink ref="C36" r:id="rId252" display="http://www.asteroidoccultation.com/observations/Results/Data2011/20111216_AlexandraProfile.gif"/>
    <hyperlink ref="C144" r:id="rId253" display="http://sendaiuchukan.jp/data/occult/1112svea-red.gif"/>
    <hyperlink ref="E133" r:id="rId254" display="http://sendaiuchukan.jp/data/occult/1112sapien-red.gif"/>
    <hyperlink ref="E237" r:id="rId255" display="http://sendaiuchukan.jp/data/occult/1201erminia-red.gif"/>
    <hyperlink ref="C255" r:id="rId256" display="http://sendaiuchukan.jp/data/occult/1201pretoria-red.gif"/>
    <hyperlink ref="C224" r:id="rId257" display="http://sendaiuchukan.jp/data/occult/1201zelinda-red.gif"/>
    <hyperlink ref="C109" r:id="rId258" display="http://sendaiuchukan.jp/data/occult/1201pompeja-red.gif"/>
    <hyperlink ref="E30" r:id="rId259" display="http://sendaiuchukan.jp/data/occult/1201daphne-red.gif"/>
    <hyperlink ref="E201" r:id="rId260" display="http://sendaiuchukan.jp/data/occult/1201dudu-red.gif"/>
    <hyperlink ref="E129" r:id="rId261" display="http://sendaiuchukan.jp/data/occult/1201aline-red.gif"/>
    <hyperlink ref="O129" r:id="rId262" display="Image(E)2003"/>
    <hyperlink ref="O129:P129" r:id="rId263" display="chords(English Ver.)2012"/>
    <hyperlink ref="C304" r:id="rId264" display="http://sendaiuchukan.jp/data/occult/1201nikko-red.gif"/>
    <hyperlink ref="E109" r:id="rId265" display="http://sendaiuchukan.jp/data/occult/1202pompeja-red.gif"/>
    <hyperlink ref="C284" r:id="rId266" display="http://sendaiuchukan.jp/data/occult/1202alstede-red.gif"/>
    <hyperlink ref="C249" r:id="rId267" display="http://sendaiuchukan.jp/data/occult/1202massin-red.gif"/>
    <hyperlink ref="C99" r:id="rId268" display="http://sendaiuchukan.jp/data/occult/1202irma-red.gif"/>
    <hyperlink ref="P240" r:id="rId269" display="Tube"/>
    <hyperlink ref="P36" r:id="rId270" display="Tube"/>
    <hyperlink ref="P99" r:id="rId271" display="You Tube"/>
    <hyperlink ref="P343" r:id="rId272" display="Tube"/>
    <hyperlink ref="O343" r:id="rId273" display="Italy"/>
    <hyperlink ref="P284" r:id="rId274" display="You Tube"/>
    <hyperlink ref="P144" r:id="rId275" display="You Tube"/>
    <hyperlink ref="P249" r:id="rId276" display="You Tube"/>
    <hyperlink ref="E168" r:id="rId277" display="http://sendaiuchukan.jp/data/occult/1203hippo-red.gif"/>
    <hyperlink ref="C230" r:id="rId278" display="http://sendaiuchukan.jp/data/occult/1203frede-red.gif"/>
    <hyperlink ref="C262" r:id="rId279" display="http://sendaiuchukan.jp/data/occult/1204gyldenia-red.gif"/>
    <hyperlink ref="C263" r:id="rId280" display="http://sendaiuchukan.jp/data/occult/1204merxia-red.gif"/>
    <hyperlink ref="O18:P18" r:id="rId281" display="model(N)2012"/>
    <hyperlink ref="O43:P43" r:id="rId282" display="model(N)2012"/>
    <hyperlink ref="C126" r:id="rId283" display="http://sendaiuchukan.jp/data/occult/1204clementina-red.gif"/>
    <hyperlink ref="C176" r:id="rId284" display="http://sendaiuchukan.jp/data/occult/1204bruch-red.gif"/>
    <hyperlink ref="C100" r:id="rId285" display="http://sendaiuchukan.jp/data/occult/1204klytaem-red.gif"/>
    <hyperlink ref="C235" r:id="rId286" display="http://sendaiuchukan.jp/data/occult/1205alauda-red.gif"/>
    <hyperlink ref="C161" r:id="rId287" display="http://sendaiuchukan.jp/data/occult/1208arsinoe-red.gif"/>
    <hyperlink ref="P161" r:id="rId288" display="You Tube"/>
    <hyperlink ref="E53" r:id="rId289" display="http://sendaiuchukan.jp/data/occult/1210io-red.gif"/>
    <hyperlink ref="C229" r:id="rId290" display="http://sendaiuchukan.jp/data/occult/1210aaltje-red.gif"/>
    <hyperlink ref="P53" r:id="rId291" display="Video"/>
    <hyperlink ref="C31" r:id="rId292" display="http://sendaiuchukan.jp/data/occult/1211ariadne-red.gif"/>
    <hyperlink ref="C276" r:id="rId293" display="http://sendaiuchukan.jp/data/occult/1212repsolda-red.gif"/>
    <hyperlink ref="C292" r:id="rId294" display="http://sendaiuchukan.jp/data/occult/1212wallia-red.gif"/>
    <hyperlink ref="P292" r:id="rId295" display="You Tube"/>
    <hyperlink ref="C327" r:id="rId296" display="http://sendaiuchukan.jp/data/occult/1301herrick-red.gif"/>
    <hyperlink ref="C347" r:id="rId297" display="http://sendaiuchukan.jp/data/occult/1301varuna-red.gif"/>
    <hyperlink ref="P347" r:id="rId298" display="Video"/>
    <hyperlink ref="E188" r:id="rId299" display="http://sendaiuchukan.jp/data/occult/1301iolanda-red.gif"/>
    <hyperlink ref="C231" r:id="rId300" display="http://sendaiuchukan.jp/data/occult/1302wratis-red.gif"/>
    <hyperlink ref="C322" r:id="rId301" display="http://sendaiuchukan.jp/data/occult/1302komppa-red.gif"/>
    <hyperlink ref="C182" r:id="rId302" display="http://sendaiuchukan.jp/data/occult/1303italia-red.gif"/>
    <hyperlink ref="G360:H360" r:id="rId303" display="http://www.asteroidoccultation.com/observations"/>
    <hyperlink ref="G39" r:id="rId304" display="http://sendaiuchukan.jp/data/occult/0506elpis-red.gif"/>
    <hyperlink ref="G60" r:id="rId305" display="http://sendaiuchukan.jp/data/occult/1101minerva-red.gif"/>
    <hyperlink ref="G247" r:id="rId306" display="http://sendaiuchukan.jp/data/occult/0603simeisa-red.gif"/>
    <hyperlink ref="G278" r:id="rId307" display="http://sendaiuchukan.jp/data/occult/0602palisana-red.gif"/>
    <hyperlink ref="G18" r:id="rId308" display="http://sendaiuchukan.jp/data/occult/1210massalia-red.gif"/>
    <hyperlink ref="I247" r:id="rId309" display="http://sendaiuchukan.jp/data/occult/1303simeisa-red.gif"/>
    <hyperlink ref="E191" r:id="rId310" display="http://sendaiuchukan.jp/data/occult/1303brixia-red.gif"/>
    <hyperlink ref="C147" r:id="rId311" display="http://sendaiuchukan.jp/data/occult/1303pariana-red.gif"/>
    <hyperlink ref="E343" r:id="rId312" display="http://sendaiuchukan.jp/data/occult/1305garibaldi-red.gif"/>
    <hyperlink ref="C221" r:id="rId313" display="http://sendaiuchukan.jp/data/occult/1305vundtia-red.gif"/>
    <hyperlink ref="C342" r:id="rId314" display="http://sendaiuchukan.jp/data/occult/1308hoshino-red.gif"/>
    <hyperlink ref="C70" r:id="rId315" display="http://sendaiuchukan.jp/data/occult/1308sirona-red.gif"/>
    <hyperlink ref="C310" r:id="rId316" display="http://sendaiuchukan.jp/data/occult/1308chaka-red.gif"/>
    <hyperlink ref="C279" r:id="rId317" display="http://sendaiuchukan.jp/data/occult/1311america-red.gif"/>
    <hyperlink ref="P279" r:id="rId318" display="You Tube"/>
    <hyperlink ref="E251" r:id="rId319" display="http://sendaiuchukan.jp/data/occult/1311berbericia-red.gif"/>
    <hyperlink ref="C175" r:id="rId320" display="http://sendaiuchukan.jp/data/occult/1311patien-red.gif"/>
    <hyperlink ref="C92" r:id="rId321" display="http://sendaiuchukan.jp/data/occult/1311erigone-red.gif"/>
    <hyperlink ref="C318" r:id="rId322" display="http://sendaiuchukan.jp/data/occult/1311marconia-red.gif"/>
    <hyperlink ref="E328" r:id="rId323" display="http://sendaiuchukan.jp/data/occult/1312union-red.gif"/>
    <hyperlink ref="C212" r:id="rId324" display="http://sendaiuchukan.jp/data/occult/1312marianna-red.gif"/>
    <hyperlink ref="C330" r:id="rId325" display="http://sendaiuchukan.jp/data/occult/1312naantali-red.gif"/>
    <hyperlink ref="E80" r:id="rId326" display="http://sendaiuchukan.jp/data/occult/1312lumen-red.gif"/>
    <hyperlink ref="E45" r:id="rId327" display="http://sendaiuchukan.jp/data/occult/1401asia-red.gif"/>
    <hyperlink ref="C290" r:id="rId328" display="http://sendaiuchukan.jp/data/occult/1401gunila-red.gif"/>
    <hyperlink ref="C103" r:id="rId329" display="http://sendaiuchukan.jp/data/occult/1401ismene-red.gif"/>
    <hyperlink ref="C78" r:id="rId330" display="http://sendaiuchukan.jp/data/occult/1401meliboea-red.gif"/>
    <hyperlink ref="C245" r:id="rId331" display="http://sendaiuchukan.jp/data/occult/1402cantabia-red.gif"/>
    <hyperlink ref="E217" r:id="rId332" display="http://sendaiuchukan.jp/data/occult/1204hektor-red.gif"/>
    <hyperlink ref="P356" r:id="rId333" display="Orcus Plutino"/>
    <hyperlink ref="E140" r:id="rId334" display="http://sendaiuchukan.jp/data/occult/1403chaldaea-red.gif"/>
    <hyperlink ref="P330" r:id="rId335" display="You Tube"/>
    <hyperlink ref="C356" r:id="rId336" display="http://sendaiuchukan.jp/data/occult/1403vanth-red.gif"/>
    <hyperlink ref="C197" r:id="rId337" display="http://sendaiuchukan.jp/data/occult/1403pauly-red.gif"/>
    <hyperlink ref="G251" r:id="rId338" display="http://sendaiuchukan.jp/data/occult/1403berber-red.gif"/>
    <hyperlink ref="C341" r:id="rId339" display="http://sendaiuchukan.jp/data/occult/1406teucer-red.gif"/>
    <hyperlink ref="C215" r:id="rId340" display="http://sendaiuchukan.jp/data/occult/1407valeria-red.gif"/>
    <hyperlink ref="C178" r:id="rId341" display="http://sendaiuchukan.jp/data/occult/1408tisiph-red.gif"/>
    <hyperlink ref="G74" r:id="rId342" display="http://sendaiuchukan.jp/data/occult/1409johanna-red.gif"/>
    <hyperlink ref="C119" r:id="rId343" display="http://sendaiuchukan.jp/data/occult/1410athamantis-red.gif"/>
    <hyperlink ref="C246" r:id="rId344" display="http://sendaiuchukan.jp/data/occult/1410winches-red.gif"/>
    <hyperlink ref="C314" r:id="rId345" display="http://sendaiuchukan.jp/data/occult/1410halleria-red.gif"/>
    <hyperlink ref="C203" r:id="rId346" display="http://sendaiuchukan.jp/data/occult/1411eleutheria-red.gif"/>
    <hyperlink ref="C351" r:id="rId347" display="http://sendaiuchukan.jp/data/occult/1411-2003AZ84-red.gif"/>
    <hyperlink ref="C321" r:id="rId348" display="http://sendaiuchukan.jp/data/occult/1411pierre-red.gif"/>
    <hyperlink ref="E70" r:id="rId349" display="http://sendaiuchukan.jp/data/occult/1410sirona-red.gif"/>
    <hyperlink ref="C338" r:id="rId350" display="http://sendaiuchukan.jp/data/occult/1411hekatostos-red.gif"/>
    <hyperlink ref="C319" r:id="rId351" display="http://sendaiuchukan.jp/data/occult/1412patria-red.gif"/>
    <hyperlink ref="C72" r:id="rId352" display="http://sendaiuchukan.jp/data/occult/1412alkeste-red.gif"/>
    <hyperlink ref="C180" r:id="rId353" display="http://sendaiuchukan.jp/data/occult/1501prudentia-red.gif"/>
    <hyperlink ref="C222" r:id="rId354" display="http://sendaiuchukan.jp/data/occult/1501erika-red.gif"/>
    <hyperlink ref="C293" r:id="rId355" display="http://sendaiuchukan.jp/data/occult/1501marlene-red.gif"/>
    <hyperlink ref="C86" r:id="rId356" display="http://sendaiuchukan.jp/data/occult/1501bertha-red.gif"/>
    <hyperlink ref="C98" r:id="rId357" display="http://sendaiuchukan.jp/data/occult/1501iduna-red.gif"/>
    <hyperlink ref="C285" r:id="rId358" display="http://sendaiuchukan.jp/data/occult/1502arne-red.gif"/>
    <hyperlink ref="E98" r:id="rId359" display="http://sendaiuchukan.jp/data/occult/1502iduna-red.gif"/>
    <hyperlink ref="P285" r:id="rId360" display="You Tube"/>
    <hyperlink ref="C73" r:id="rId361" display="http://sendaiuchukan.jp/data/occult/1501liberatrix-red.gif"/>
    <hyperlink ref="C348" r:id="rId362" display="http://sendaiuchukan.jp/data/occult/1503-1999JZ78-red.gif"/>
    <hyperlink ref="G195" r:id="rId363" display="http://sendaiuchukan.jp/data/occult/1504herculina-red.gif"/>
    <hyperlink ref="C173" r:id="rId364" display="http://sendaiuchukan.jp/data/occult/1505gyptis-red.gif"/>
    <hyperlink ref="C259" r:id="rId365" display="http://sendaiuchukan.jp/data/occult/1505gyptis-red.gif"/>
    <hyperlink ref="C136" r:id="rId366" display="http://sendaiuchukan.jp/data/occult/1505baptis-red.gif"/>
    <hyperlink ref="E34" r:id="rId367" display="http://sendaiuchukan.jp/data/occult/1507nemausa-red.gif"/>
    <hyperlink ref="C40" r:id="rId368" display="http://sendaiuchukan.jp/data/occult/1509echo-red.gif"/>
    <hyperlink ref="E26" r:id="rId369" display="http://sendaiuchukan.jp/data/occult/1510atalante-red.gif"/>
    <hyperlink ref="C118" r:id="rId370" display="http://sendaiuchukan.jp/data/occult/1510adelinda-red.gif"/>
    <hyperlink ref="E230" r:id="rId371" display="http://sendaiuchukan.jp/data/occult/1511fredegundis-red.gif"/>
    <hyperlink ref="C248" r:id="rId372" display="http://sendaiuchukan.jp/data/occult/1511vinifera-red.gif"/>
    <hyperlink ref="C352" r:id="rId373" display="http://sendaiuchukan.jp/data/occult/1510mars-red.gif"/>
    <hyperlink ref="E294" r:id="rId374" display="http://sendaiuchukan.jp/data/occult/1512feodosia-red.gif"/>
    <hyperlink ref="C334" r:id="rId375" display="http://sendaiuchukan.jp/data/occult/1512hesburgh-red.gif"/>
    <hyperlink ref="E224" r:id="rId376" display="http://sendaiuchukan.jp/data/occult/1512zelinda-red.gif"/>
    <hyperlink ref="E246" r:id="rId377" display="http://sendaiuchukan.jp/data/occult/1601winchester-red.gif"/>
    <hyperlink ref="C125" r:id="rId378" display="http://sendaiuchukan.jp/data/occult/1601bettina-red.gif"/>
    <hyperlink ref="E332" r:id="rId379" display="http://sendaiuchukan.jp/data/occult/1601deiphobus-red.gif"/>
    <hyperlink ref="C107" r:id="rId380" display="http://sendaiuchukan.jp/data/occult/1602ampella-red.gif"/>
    <hyperlink ref="C252" r:id="rId381" display="http://sendaiuchukan.jp/data/occult/1602theobalda-red.gif"/>
    <hyperlink ref="C128" r:id="rId382" display="http://sendaiuchukan.jp/data/occult/1602libussa-red.gif"/>
    <hyperlink ref="C146" r:id="rId383" display="http://sendaiuchukan.jp/data/occult/1602desiderata-red.gif"/>
    <hyperlink ref="G246" r:id="rId384" display="http://sendaiuchukan.jp/data/occult/1603winchester-red.gif"/>
    <hyperlink ref="C274" r:id="rId385" display="http://sendaiuchukan.jp/data/occult/1603erda-red.gif"/>
    <hyperlink ref="E147" r:id="rId386" display="http://sendaiuchukan.jp/data/occult/1603pariana-red.gif"/>
    <hyperlink ref="I246" r:id="rId387" display="http://sendaiuchukan.jp/data/occult/1604winchester-red.gif"/>
    <hyperlink ref="C206" r:id="rId388" display="http://sendaiuchukan.jp/data/occult/1604tauntonia-red.gif"/>
    <hyperlink ref="C337" r:id="rId389" display="http://sendaiuchukan.jp/data/occult/1605cucula-red.gif"/>
    <hyperlink ref="C210" r:id="rId390" display="http://sendaiuchukan.jp/data/occult/1605achilles-red.gif"/>
    <hyperlink ref="C33" r:id="rId391" display="http://sendaiuchukan.jp/data/occult/1605virginia-red.gif"/>
    <hyperlink ref="C218" r:id="rId392" display="http://sendaiuchukan.jp/data/occult/1607xenia-red.gif"/>
    <hyperlink ref="C354" r:id="rId393" display="http://sendaiuchukan.jp/data/occult/1607titan-red.gif"/>
    <hyperlink ref="E298" r:id="rId394" display="http://sendaiuchukan.jp/data/occult/1608lictoria-red.gif"/>
    <hyperlink ref="E225" r:id="rId395" display="http://sendaiuchukan.jp/data/occult/1610gunlod-red.gif"/>
    <hyperlink ref="C289" r:id="rId396" display="http://sendaiuchukan.jp/data/occult/1610anacostia-red.gif"/>
    <hyperlink ref="E86" r:id="rId397" display="http://sendaiuchukan.jp/data/occult/1611bertha-red.gif"/>
    <hyperlink ref="C172" r:id="rId398" display="http://sendaiuchukan.jp/data/occult/1611photo-red.gif"/>
    <hyperlink ref="C9" r:id="rId399" display="http://sendaiuchukan.jp/data/occult/1612eos-red.gif"/>
    <hyperlink ref="C102" r:id="rId400" display="http://sendaiuchukan.jp/data/occult/1612lamberta-red.gif"/>
    <hyperlink ref="C111" r:id="rId401" display="http://sendaiuchukan.jp/data/occult/1612hersilia-red.gif"/>
    <hyperlink ref="E255" r:id="rId402" display="http://sendaiuchukan.jp/data/occult/1612pretoria-red.gif"/>
    <hyperlink ref="E112" r:id="rId403" display="http://sendaiuchukan.jp/data/occult/1612medea-red.gif"/>
    <hyperlink ref="G244" r:id="rId404" display="http://sendaiuchukan.jp/data/occult/1701mandeville-red.gif"/>
    <hyperlink ref="C291" r:id="rId405" display="http://sendaiuchukan.jp/data/occult/1701gretia-red.gif"/>
    <hyperlink ref="C19" r:id="rId406" display="http://sendaiuchukan.jp/data/occult/1702lutetia-red.gif"/>
    <hyperlink ref="C213" r:id="rId407" display="http://sendaiuchukan.jp/data/occult/1703juvisia-red.gif"/>
    <hyperlink ref="E42" r:id="rId408" display="http://sendaiuchukan.jp/data/occult/1702erato-red.gif"/>
    <hyperlink ref="E88" r:id="rId409" display="http://sendaiuchukan.jp/data/occult/1703xanthippe-red.gif"/>
    <hyperlink ref="C286" r:id="rId410" display="http://sendaiuchukan.jp/data/occult/1703alsatia-red.gif"/>
    <hyperlink ref="C355" r:id="rId411" display="http://sendaiuchukan.jp/data/occult/1707phoebe-red.gif"/>
    <hyperlink ref="C91" r:id="rId412" display="http://sendaiuchukan.jp/data/occult/1707una-red.gif"/>
    <hyperlink ref="O355:P355" r:id="rId413" display="Saturn Satellite"/>
    <hyperlink ref="I39" r:id="rId414" display="http://sendaiuchukan.jp/data/occult/1708elpis-red.gif"/>
    <hyperlink ref="E143" r:id="rId415" display="http://sendaiuchukan.jp/data/occult/1709tamara-red.gif"/>
    <hyperlink ref="E104" r:id="rId416" display="http://sendaiuchukan.jp/data/occult/1710kolga-red.gif"/>
    <hyperlink ref="I18" r:id="rId417" display="http://sendaiuchukan.jp/data/occult/1711massalia-red.gif"/>
    <hyperlink ref="E243" r:id="rId418" display="http://sendaiuchukan.jp/data/occult/1711alagasta-red.gif"/>
    <hyperlink ref="E305" r:id="rId419" display="http://sendaiuchukan.jp/data/occult/1711bressole-red.gif"/>
    <hyperlink ref="C25" r:id="rId420" display="http://sendaiuchukan.jp/data/occult/1712euphrosyne-red.gif"/>
    <hyperlink ref="K360:L360" r:id="rId421" display="http://www.asteroidoccultation.com/observations"/>
    <hyperlink ref="K18" r:id="rId422" display="http://sendaiuchukan.jp/data/occult/1712massalia-red.gif"/>
    <hyperlink ref="E145" r:id="rId423" display="http://sendaiuchukan.jp/data/occult/1712chicago-red.gif"/>
    <hyperlink ref="E177" r:id="rId424" display="http://sendaiuchukan.jp/data/occult/1712megaira-red.gif"/>
    <hyperlink ref="G80" r:id="rId425" display="http://sendaiuchukan.jp/data/occult/1712lumen-red.gif"/>
    <hyperlink ref="G104" r:id="rId426" display="http://sendaiuchukan.jp/data/occult/1712kolga-red.gif"/>
    <hyperlink ref="C349" r:id="rId427" display="http://sendaiuchukan.jp/data/occult/1712bienor-red.gif"/>
    <hyperlink ref="K39" r:id="rId428" display="http://sendaiuchukan.jp/data/occult/1801elpis-red.gif"/>
    <hyperlink ref="C233" r:id="rId429" display="http://sendaiuchukan.jp/data/occult/1801leonora-red.gif"/>
    <hyperlink ref="C346" r:id="rId430" display="http://sendaiuchukan.jp/data/occult/1801multatuli-red.gif"/>
    <hyperlink ref="C37" r:id="rId431" display="http://sendaiuchukan.jp/data/occult/1801mnemosyne-red.gif"/>
    <hyperlink ref="E219" r:id="rId432" display="http://sendaiuchukan.jp/data/occult/1802notburga-red.gif"/>
    <hyperlink ref="C331" r:id="rId433" display="http://sendaiuchukan.jp/data/occult/1802laputa-red.gif"/>
    <hyperlink ref="C216" r:id="rId434" display="http://sendaiuchukan.jp/data/occult/1803ginevra-red.gif"/>
    <hyperlink ref="C266" r:id="rId435" display="http://sendaiuchukan.jp/data/occult/1803academia-red.gif"/>
    <hyperlink ref="C324" r:id="rId436" display="http://sendaiuchukan.jp/data/occult/1503saldanha-red.gif"/>
    <hyperlink ref="C325" r:id="rId437" display="http://sendaiuchukan.jp/data/occult/1803mashona-red.gif"/>
    <hyperlink ref="C166" r:id="rId438" display="http://hal-astro-lab.com/data/occult/1804diotima-red.gif"/>
    <hyperlink ref="G34" r:id="rId439" display="http://hal-astro-lab.com/data/occult/1803nemausa-red.gif"/>
    <hyperlink ref="G168" r:id="rId440" display="http://hal-astro-lab.com/data/occult/1803hippo-red.gif"/>
    <hyperlink ref="C167" r:id="rId441" display="http://hal-astro-lab.com/data/occult/1803gratia-red.gif"/>
    <hyperlink ref="G143" r:id="rId442" display="http://hal-astro-lab.com/data/occult/1803tamara-red.gif"/>
    <hyperlink ref="K359:P359" r:id="rId443" display="Tsutomu Hayamizu site"/>
    <hyperlink ref="C153" r:id="rId444" display="http://hal-astro-lab.com/data/occult/1804palma-red.gif"/>
    <hyperlink ref="C205" r:id="rId445" display="http://hal-astro-lab.com/data/occult/180605sidonia-red.gif"/>
    <hyperlink ref="E78" r:id="rId446" display="http://hal-astro-lab.com/data/occult/180807meliboea-red.gif"/>
    <hyperlink ref="G88" r:id="rId447" display="http://hal-astro-lab.com/data/occult/180805xanthippe-red.gif"/>
    <hyperlink ref="E169" r:id="rId448" display="http://hal-astro-lab.com/data/occult/180913lotis-red.gif"/>
    <hyperlink ref="C52" r:id="rId449" display="http://hal-astro-lab.com/data/occult/180917beatrix-red.gif"/>
    <hyperlink ref="C258" r:id="rId450" display="http://hal-astro-lab.com/data/occult/180927ruth-red.gif"/>
    <hyperlink ref="C174" r:id="rId451" display="http://hal-astro-lab.com/data/occult/181020hamburga-red.gif"/>
    <hyperlink ref="C232" r:id="rId452" display="http://hal-astro-lab.com/data/occult/181013ekard-red.gif"/>
    <hyperlink ref="C306" r:id="rId453" display="http://hal-astro-lab.com/data/occult/181107francette-red.gif"/>
    <hyperlink ref="C209" r:id="rId454" display="http://hal-astro-lab.com/data/occult/181101semiramis-red.gif"/>
    <hyperlink ref="C29" r:id="rId455" display="http://hal-astro-lab.com/data/occult/181117harmonia-red.gif"/>
    <hyperlink ref="C260" r:id="rId456" display="http://hal-astro-lab.com/data/occult/181123hispania-red.gif"/>
    <hyperlink ref="E223" r:id="rId457" display="http://hal-astro-lab.com/data/occult/181129latona-red.gif"/>
    <hyperlink ref="C117" r:id="rId458" display="http://hal-astro-lab.com/data/occult/181208philosophia-red.gif"/>
    <hyperlink ref="C183" r:id="rId459" display="http://hal-astro-lab.com/data/occult/181210caprera-red2.gif"/>
    <hyperlink ref="C309" r:id="rId460" display="http://hal-astro-lab.com/data/occult/181212centenaria-red.gif"/>
    <hyperlink ref="C344" r:id="rId461" display="http://hal-astro-lab.com/data/occult/181218bihoro-red.gif"/>
    <hyperlink ref="E146" r:id="rId462" display="http://hal-astro-lab.com/data/occult/181225desiderata-red.gif"/>
    <hyperlink ref="C152" r:id="rId463" display="http://hal-astro-lab.com/data/occult/181225corduba-red.gif"/>
    <hyperlink ref="C51" r:id="rId464" display="http://hal-astro-lab.com/data/occult/190111sappho-red.gif"/>
    <hyperlink ref="C227" r:id="rId465" display="http://hal-astro-lab.com/data/occult/190114carnegia-red.gif"/>
    <hyperlink ref="E21" r:id="rId466" display="http://hal-astro-lab.com/data/occult/190117phocaea-red.gif"/>
    <hyperlink ref="C307" r:id="rId467" display="http://hal-astro-lab.com/data/occult/190119cortusa-red.gif"/>
    <hyperlink ref="E8" r:id="rId468" display="http://hal-astro-lab.com/data/occult/190122pallas-red.gif"/>
    <hyperlink ref="C10" r:id="rId469" display="http://hal-astro-lab.com/data/occult/190204hebe-red.gif"/>
    <hyperlink ref="E114" r:id="rId470" display="http://hal-astro-lab.com/data/occult/190210kleopatra-red.gif"/>
    <hyperlink ref="O307:P307" r:id="rId471" display="chords(N)2009"/>
    <hyperlink ref="C280" r:id="rId472" display="http://hal-astro-lab.com/data/occult/190224rogeria-red.gif"/>
    <hyperlink ref="E108" r:id="rId473" display="http://hal-astro-lab.com/data/occult/190317penelope-red.png"/>
    <hyperlink ref="E49" r:id="rId474" display="http://hal-astro-lab.com/data/occult/190309galatea-red.png"/>
    <hyperlink ref="C350" r:id="rId475" display="http://hal-astro-lab.com/data/occult/190225-2003GG42-red.gif"/>
    <hyperlink ref="C148" r:id="rId476" display="http://hal-astro-lab.com/data/occult/1902dembowska-red.gif"/>
    <hyperlink ref="E51" r:id="rId477" display="http://hal-astro-lab.com/data/occult/190402sappho-red.png"/>
    <hyperlink ref="C336" r:id="rId478" display="http://hal-astro-lab.com/data/occult/190329el leoncito-red.png"/>
    <hyperlink ref="C220" r:id="rId479" display="http://hal-astro-lab.com/data/occult/190403philippina-red.png"/>
    <hyperlink ref="C179" r:id="rId480" display="http://hal-astro-lab.com/data/occult/190410lina-red.png"/>
    <hyperlink ref="C149" r:id="rId481" display="http://hal-astro-lab.com/data/occult/190412eleonora-red.png"/>
    <hyperlink ref="E152" r:id="rId482" display="http://hal-astro-lab.com/data/occult/190422corduba-red.png"/>
    <hyperlink ref="C170" r:id="rId483" display="http://hal-astro-lab.com/data/occult/190420zeuxo-red.png"/>
    <hyperlink ref="C187" r:id="rId484" display="http://hal-astro-lab.com/data/occult/190504selinur-red.png"/>
    <hyperlink ref="O77:P77" r:id="rId485" display="model(N)2008"/>
    <hyperlink ref="O17:P17" r:id="rId486" display="model(N)2010"/>
    <hyperlink ref="O13:P13" r:id="rId487" display="model(N)2011"/>
    <hyperlink ref="O11:P11" r:id="rId488" display="model(N)2011"/>
  </hyperlinks>
  <printOptions/>
  <pageMargins left="0.3937007874015748" right="0.1968503937007874" top="0.5905511811023623" bottom="0.5905511811023623" header="0.3937007874015748" footer="0.2755905511811024"/>
  <pageSetup fitToHeight="5" fitToWidth="1" horizontalDpi="300" verticalDpi="300" orientation="portrait" paperSize="9" scale="67" r:id="rId491"/>
  <headerFooter>
    <oddFooter>&amp;C- &amp;P  -</oddFooter>
  </headerFooter>
  <legacyDrawing r:id="rId49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H26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3.00390625" style="158" customWidth="1"/>
    <col min="2" max="2" width="22.421875" style="158" customWidth="1"/>
    <col min="3" max="3" width="10.421875" style="158" customWidth="1"/>
    <col min="4" max="4" width="20.00390625" style="158" customWidth="1"/>
    <col min="5" max="5" width="56.28125" style="158" customWidth="1"/>
    <col min="6" max="6" width="11.28125" style="158" customWidth="1"/>
    <col min="7" max="7" width="11.28125" style="29" customWidth="1"/>
    <col min="8" max="15" width="9.00390625" style="158" customWidth="1"/>
    <col min="16" max="16" width="8.8515625" style="158" customWidth="1"/>
    <col min="17" max="16384" width="9.00390625" style="158" customWidth="1"/>
  </cols>
  <sheetData>
    <row r="1" spans="3:8" ht="33" customHeight="1">
      <c r="C1" s="425" t="s">
        <v>1727</v>
      </c>
      <c r="D1" s="426"/>
      <c r="E1" s="427"/>
      <c r="F1" s="2"/>
      <c r="G1" s="3"/>
      <c r="H1" s="4"/>
    </row>
    <row r="2" spans="2:7" s="8" customFormat="1" ht="15.75" customHeight="1">
      <c r="B2" s="5"/>
      <c r="C2" s="6"/>
      <c r="D2" s="5"/>
      <c r="E2" s="5"/>
      <c r="F2" s="5"/>
      <c r="G2" s="7"/>
    </row>
    <row r="3" spans="2:7" s="8" customFormat="1" ht="30" customHeight="1" thickBot="1">
      <c r="B3" s="9" t="s">
        <v>148</v>
      </c>
      <c r="C3" s="428">
        <v>43590</v>
      </c>
      <c r="D3" s="428"/>
      <c r="E3" s="10"/>
      <c r="F3" s="429"/>
      <c r="G3" s="430"/>
    </row>
    <row r="4" spans="2:7" ht="16.5" customHeight="1">
      <c r="B4" s="431" t="s">
        <v>149</v>
      </c>
      <c r="C4" s="433" t="s">
        <v>150</v>
      </c>
      <c r="D4" s="434"/>
      <c r="E4" s="435" t="s">
        <v>151</v>
      </c>
      <c r="F4" s="45" t="s">
        <v>580</v>
      </c>
      <c r="G4" s="304" t="s">
        <v>153</v>
      </c>
    </row>
    <row r="5" spans="2:7" ht="16.5" customHeight="1" thickBot="1">
      <c r="B5" s="432"/>
      <c r="C5" s="11" t="s">
        <v>154</v>
      </c>
      <c r="D5" s="11" t="s">
        <v>155</v>
      </c>
      <c r="E5" s="436"/>
      <c r="F5" s="437" t="s">
        <v>581</v>
      </c>
      <c r="G5" s="438"/>
    </row>
    <row r="6" spans="2:7" ht="16.5" customHeight="1">
      <c r="B6" s="63">
        <v>43466</v>
      </c>
      <c r="C6" s="35">
        <v>56943</v>
      </c>
      <c r="D6" s="36" t="s">
        <v>1728</v>
      </c>
      <c r="E6" s="37" t="s">
        <v>1729</v>
      </c>
      <c r="F6" s="66">
        <v>2</v>
      </c>
      <c r="G6" s="39">
        <v>2</v>
      </c>
    </row>
    <row r="7" spans="2:7" ht="16.5" customHeight="1">
      <c r="B7" s="62">
        <v>43466</v>
      </c>
      <c r="C7" s="18">
        <v>1948</v>
      </c>
      <c r="D7" s="19" t="s">
        <v>1730</v>
      </c>
      <c r="E7" s="15" t="s">
        <v>1733</v>
      </c>
      <c r="F7" s="61">
        <v>3</v>
      </c>
      <c r="G7" s="21">
        <v>3</v>
      </c>
    </row>
    <row r="8" spans="2:7" ht="16.5" customHeight="1">
      <c r="B8" s="62">
        <v>43467</v>
      </c>
      <c r="C8" s="18">
        <v>52736</v>
      </c>
      <c r="D8" s="19" t="s">
        <v>1731</v>
      </c>
      <c r="E8" s="15" t="s">
        <v>1732</v>
      </c>
      <c r="F8" s="61">
        <v>1</v>
      </c>
      <c r="G8" s="21">
        <v>1</v>
      </c>
    </row>
    <row r="9" spans="2:7" ht="16.5" customHeight="1">
      <c r="B9" s="62">
        <v>43469</v>
      </c>
      <c r="C9" s="18">
        <v>538</v>
      </c>
      <c r="D9" s="19" t="s">
        <v>1734</v>
      </c>
      <c r="E9" s="15" t="s">
        <v>1735</v>
      </c>
      <c r="F9" s="61">
        <v>2</v>
      </c>
      <c r="G9" s="21">
        <v>2</v>
      </c>
    </row>
    <row r="10" spans="2:7" ht="33" customHeight="1">
      <c r="B10" s="62">
        <v>43474</v>
      </c>
      <c r="C10" s="18">
        <v>8531</v>
      </c>
      <c r="D10" s="19" t="s">
        <v>1736</v>
      </c>
      <c r="E10" s="15" t="s">
        <v>1737</v>
      </c>
      <c r="F10" s="61">
        <v>4</v>
      </c>
      <c r="G10" s="21">
        <v>4</v>
      </c>
    </row>
    <row r="11" spans="2:7" ht="16.5" customHeight="1">
      <c r="B11" s="62">
        <v>43477</v>
      </c>
      <c r="C11" s="35">
        <v>91524</v>
      </c>
      <c r="D11" s="36" t="s">
        <v>1738</v>
      </c>
      <c r="E11" s="31" t="s">
        <v>1739</v>
      </c>
      <c r="F11" s="61">
        <v>2</v>
      </c>
      <c r="G11" s="21">
        <v>2</v>
      </c>
    </row>
    <row r="12" spans="2:7" ht="16.5" customHeight="1">
      <c r="B12" s="62">
        <v>43477</v>
      </c>
      <c r="C12" s="35">
        <v>66011</v>
      </c>
      <c r="D12" s="36" t="s">
        <v>1740</v>
      </c>
      <c r="E12" s="15" t="s">
        <v>1741</v>
      </c>
      <c r="F12" s="61">
        <v>1</v>
      </c>
      <c r="G12" s="21">
        <v>1</v>
      </c>
    </row>
    <row r="13" spans="2:7" ht="16.5" customHeight="1">
      <c r="B13" s="62">
        <v>43481</v>
      </c>
      <c r="C13" s="35">
        <v>507</v>
      </c>
      <c r="D13" s="36" t="s">
        <v>1742</v>
      </c>
      <c r="E13" s="15" t="s">
        <v>1741</v>
      </c>
      <c r="F13" s="61">
        <v>1</v>
      </c>
      <c r="G13" s="21">
        <v>1</v>
      </c>
    </row>
    <row r="14" spans="2:7" ht="14.25" customHeight="1">
      <c r="B14" s="62">
        <v>43482</v>
      </c>
      <c r="C14" s="35">
        <v>123509</v>
      </c>
      <c r="D14" s="36" t="s">
        <v>1743</v>
      </c>
      <c r="E14" s="31" t="s">
        <v>1744</v>
      </c>
      <c r="F14" s="61">
        <v>1</v>
      </c>
      <c r="G14" s="21">
        <v>1</v>
      </c>
    </row>
    <row r="15" spans="2:7" ht="14.25" customHeight="1">
      <c r="B15" s="62">
        <v>43485</v>
      </c>
      <c r="C15" s="35">
        <v>6077</v>
      </c>
      <c r="D15" s="36" t="s">
        <v>1745</v>
      </c>
      <c r="E15" s="31" t="s">
        <v>1746</v>
      </c>
      <c r="F15" s="61">
        <v>2</v>
      </c>
      <c r="G15" s="21">
        <v>2</v>
      </c>
    </row>
    <row r="16" spans="2:7" ht="14.25" customHeight="1">
      <c r="B16" s="62">
        <v>43495</v>
      </c>
      <c r="C16" s="35">
        <v>84922</v>
      </c>
      <c r="D16" s="36" t="s">
        <v>1755</v>
      </c>
      <c r="E16" s="31" t="s">
        <v>1756</v>
      </c>
      <c r="F16" s="61">
        <v>1</v>
      </c>
      <c r="G16" s="21">
        <v>1</v>
      </c>
    </row>
    <row r="17" spans="2:7" ht="14.25" customHeight="1">
      <c r="B17" s="62">
        <v>43496</v>
      </c>
      <c r="C17" s="35">
        <v>2246</v>
      </c>
      <c r="D17" s="36" t="s">
        <v>1751</v>
      </c>
      <c r="E17" s="31" t="s">
        <v>1750</v>
      </c>
      <c r="F17" s="61">
        <v>1</v>
      </c>
      <c r="G17" s="21">
        <v>1</v>
      </c>
    </row>
    <row r="18" spans="2:7" ht="16.5" customHeight="1">
      <c r="B18" s="62">
        <v>43502</v>
      </c>
      <c r="C18" s="35">
        <v>1107</v>
      </c>
      <c r="D18" s="36" t="s">
        <v>1752</v>
      </c>
      <c r="E18" s="31" t="s">
        <v>1753</v>
      </c>
      <c r="F18" s="61">
        <v>4</v>
      </c>
      <c r="G18" s="21">
        <v>4</v>
      </c>
    </row>
    <row r="19" spans="2:7" ht="16.5" customHeight="1">
      <c r="B19" s="62">
        <v>43517</v>
      </c>
      <c r="C19" s="35">
        <v>3728</v>
      </c>
      <c r="D19" s="36" t="s">
        <v>1758</v>
      </c>
      <c r="E19" s="31" t="s">
        <v>1761</v>
      </c>
      <c r="F19" s="61">
        <v>3</v>
      </c>
      <c r="G19" s="21">
        <v>3</v>
      </c>
    </row>
    <row r="20" spans="2:7" ht="16.5" customHeight="1">
      <c r="B20" s="62">
        <v>43517</v>
      </c>
      <c r="C20" s="35">
        <v>2025</v>
      </c>
      <c r="D20" s="36" t="s">
        <v>1759</v>
      </c>
      <c r="E20" s="31" t="s">
        <v>1762</v>
      </c>
      <c r="F20" s="61">
        <v>1</v>
      </c>
      <c r="G20" s="21">
        <v>1</v>
      </c>
    </row>
    <row r="21" spans="2:7" ht="49.5" customHeight="1">
      <c r="B21" s="62">
        <v>43522</v>
      </c>
      <c r="C21" s="35">
        <v>7965</v>
      </c>
      <c r="D21" s="36" t="s">
        <v>1771</v>
      </c>
      <c r="E21" s="31" t="s">
        <v>1772</v>
      </c>
      <c r="F21" s="61">
        <v>7</v>
      </c>
      <c r="G21" s="21">
        <v>7</v>
      </c>
    </row>
    <row r="22" spans="2:7" ht="16.5" customHeight="1">
      <c r="B22" s="62">
        <v>43522</v>
      </c>
      <c r="C22" s="35">
        <v>4148</v>
      </c>
      <c r="D22" s="36" t="s">
        <v>1779</v>
      </c>
      <c r="E22" s="31" t="s">
        <v>1756</v>
      </c>
      <c r="F22" s="61">
        <v>1</v>
      </c>
      <c r="G22" s="21">
        <v>1</v>
      </c>
    </row>
    <row r="23" spans="2:7" ht="16.5" customHeight="1">
      <c r="B23" s="62">
        <v>43538</v>
      </c>
      <c r="C23" s="35">
        <v>4163</v>
      </c>
      <c r="D23" s="36" t="s">
        <v>1781</v>
      </c>
      <c r="E23" s="31" t="s">
        <v>1780</v>
      </c>
      <c r="F23" s="61">
        <v>1</v>
      </c>
      <c r="G23" s="21">
        <v>1</v>
      </c>
    </row>
    <row r="24" spans="2:7" ht="16.5" customHeight="1">
      <c r="B24" s="62">
        <v>43539</v>
      </c>
      <c r="C24" s="35">
        <v>912</v>
      </c>
      <c r="D24" s="36" t="s">
        <v>1782</v>
      </c>
      <c r="E24" s="31" t="s">
        <v>1744</v>
      </c>
      <c r="F24" s="61">
        <v>1</v>
      </c>
      <c r="G24" s="21">
        <v>1</v>
      </c>
    </row>
    <row r="25" spans="2:7" ht="16.5" customHeight="1" thickBot="1">
      <c r="B25" s="62">
        <v>43542</v>
      </c>
      <c r="C25" s="35">
        <v>138</v>
      </c>
      <c r="D25" s="36" t="s">
        <v>1783</v>
      </c>
      <c r="E25" s="31" t="s">
        <v>1762</v>
      </c>
      <c r="F25" s="61">
        <v>1</v>
      </c>
      <c r="G25" s="21">
        <v>1</v>
      </c>
    </row>
    <row r="26" spans="2:7" ht="30" customHeight="1" thickBot="1">
      <c r="B26" s="27" t="s">
        <v>1760</v>
      </c>
      <c r="C26" s="421">
        <f>COUNTA(D6:D25)</f>
        <v>20</v>
      </c>
      <c r="D26" s="422"/>
      <c r="E26" s="423">
        <f>SUM(F6:F25)</f>
        <v>40</v>
      </c>
      <c r="F26" s="424"/>
      <c r="G26" s="28">
        <f>SUM(G6:G25)</f>
        <v>40</v>
      </c>
    </row>
  </sheetData>
  <sheetProtection/>
  <mergeCells count="9">
    <mergeCell ref="C26:D26"/>
    <mergeCell ref="E26:F26"/>
    <mergeCell ref="C1:E1"/>
    <mergeCell ref="C3:D3"/>
    <mergeCell ref="F3:G3"/>
    <mergeCell ref="B4:B5"/>
    <mergeCell ref="C4:D4"/>
    <mergeCell ref="E4:E5"/>
    <mergeCell ref="F5:G5"/>
  </mergeCells>
  <printOptions/>
  <pageMargins left="0.5905511811023623" right="0.3937007874015748" top="0.5905511811023623" bottom="0.3937007874015748" header="0.31496062992125984" footer="0.31496062992125984"/>
  <pageSetup fitToHeight="2" fitToWidth="1" orientation="portrait" paperSize="9" scale="70" r:id="rId1"/>
  <headerFooter>
    <oddFooter xml:space="preserve">&amp;C&amp;P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1:H907"/>
  <sheetViews>
    <sheetView workbookViewId="0" topLeftCell="A1">
      <selection activeCell="C1" sqref="C1:E1"/>
    </sheetView>
  </sheetViews>
  <sheetFormatPr defaultColWidth="9.140625" defaultRowHeight="15"/>
  <cols>
    <col min="1" max="1" width="3.00390625" style="1" customWidth="1"/>
    <col min="2" max="2" width="22.421875" style="1" customWidth="1"/>
    <col min="3" max="3" width="10.421875" style="1" customWidth="1"/>
    <col min="4" max="4" width="20.00390625" style="1" customWidth="1"/>
    <col min="5" max="5" width="56.28125" style="1" customWidth="1"/>
    <col min="6" max="6" width="11.28125" style="1" customWidth="1"/>
    <col min="7" max="7" width="11.28125" style="29" customWidth="1"/>
    <col min="8" max="8" width="9.00390625" style="1" customWidth="1"/>
    <col min="9" max="16384" width="9.00390625" style="1" customWidth="1"/>
  </cols>
  <sheetData>
    <row r="1" spans="3:8" s="158" customFormat="1" ht="33" customHeight="1">
      <c r="C1" s="488" t="s">
        <v>1612</v>
      </c>
      <c r="D1" s="489"/>
      <c r="E1" s="490"/>
      <c r="F1" s="2"/>
      <c r="G1" s="3"/>
      <c r="H1" s="4"/>
    </row>
    <row r="2" spans="2:7" s="8" customFormat="1" ht="15.75" customHeight="1">
      <c r="B2" s="5"/>
      <c r="C2" s="6"/>
      <c r="D2" s="5"/>
      <c r="E2" s="5"/>
      <c r="F2" s="5"/>
      <c r="G2" s="7"/>
    </row>
    <row r="3" spans="2:7" s="8" customFormat="1" ht="30" customHeight="1" thickBot="1">
      <c r="B3" s="9" t="s">
        <v>148</v>
      </c>
      <c r="C3" s="428">
        <v>43466</v>
      </c>
      <c r="D3" s="428"/>
      <c r="E3" s="10"/>
      <c r="F3" s="429"/>
      <c r="G3" s="430"/>
    </row>
    <row r="4" spans="2:7" s="158" customFormat="1" ht="16.5" customHeight="1">
      <c r="B4" s="431" t="s">
        <v>149</v>
      </c>
      <c r="C4" s="433" t="s">
        <v>150</v>
      </c>
      <c r="D4" s="434"/>
      <c r="E4" s="435" t="s">
        <v>151</v>
      </c>
      <c r="F4" s="45" t="s">
        <v>580</v>
      </c>
      <c r="G4" s="319" t="s">
        <v>153</v>
      </c>
    </row>
    <row r="5" spans="2:7" s="158" customFormat="1" ht="16.5" customHeight="1" thickBot="1">
      <c r="B5" s="432"/>
      <c r="C5" s="11" t="s">
        <v>154</v>
      </c>
      <c r="D5" s="11" t="s">
        <v>155</v>
      </c>
      <c r="E5" s="436"/>
      <c r="F5" s="437" t="s">
        <v>581</v>
      </c>
      <c r="G5" s="438"/>
    </row>
    <row r="6" spans="2:7" s="158" customFormat="1" ht="16.5" customHeight="1">
      <c r="B6" s="63">
        <v>43101</v>
      </c>
      <c r="C6" s="35">
        <v>54498</v>
      </c>
      <c r="D6" s="36" t="s">
        <v>1613</v>
      </c>
      <c r="E6" s="37" t="s">
        <v>781</v>
      </c>
      <c r="F6" s="66">
        <v>1</v>
      </c>
      <c r="G6" s="39">
        <v>1</v>
      </c>
    </row>
    <row r="7" spans="2:7" s="158" customFormat="1" ht="16.5" customHeight="1">
      <c r="B7" s="62">
        <v>43102</v>
      </c>
      <c r="C7" s="18">
        <v>32532</v>
      </c>
      <c r="D7" s="19" t="s">
        <v>1614</v>
      </c>
      <c r="E7" s="15" t="s">
        <v>1617</v>
      </c>
      <c r="F7" s="61">
        <v>2</v>
      </c>
      <c r="G7" s="21">
        <v>2</v>
      </c>
    </row>
    <row r="8" spans="2:7" s="158" customFormat="1" ht="16.5" customHeight="1">
      <c r="B8" s="62">
        <v>43110</v>
      </c>
      <c r="C8" s="18">
        <v>367</v>
      </c>
      <c r="D8" s="19" t="s">
        <v>1615</v>
      </c>
      <c r="E8" s="15" t="s">
        <v>1618</v>
      </c>
      <c r="F8" s="61">
        <v>1</v>
      </c>
      <c r="G8" s="21">
        <v>1</v>
      </c>
    </row>
    <row r="9" spans="2:7" s="158" customFormat="1" ht="16.5" customHeight="1">
      <c r="B9" s="62">
        <v>43110</v>
      </c>
      <c r="C9" s="18">
        <v>1854</v>
      </c>
      <c r="D9" s="19" t="s">
        <v>1616</v>
      </c>
      <c r="E9" s="15" t="s">
        <v>1618</v>
      </c>
      <c r="F9" s="61">
        <v>1</v>
      </c>
      <c r="G9" s="21">
        <v>1</v>
      </c>
    </row>
    <row r="10" spans="2:7" s="158" customFormat="1" ht="16.5" customHeight="1">
      <c r="B10" s="62">
        <v>43114</v>
      </c>
      <c r="C10" s="18">
        <v>30337</v>
      </c>
      <c r="D10" s="19" t="s">
        <v>1622</v>
      </c>
      <c r="E10" s="15" t="s">
        <v>1315</v>
      </c>
      <c r="F10" s="61">
        <v>2</v>
      </c>
      <c r="G10" s="21">
        <v>2</v>
      </c>
    </row>
    <row r="11" spans="2:7" s="158" customFormat="1" ht="16.5" customHeight="1">
      <c r="B11" s="62">
        <v>43118</v>
      </c>
      <c r="C11" s="35">
        <v>23694</v>
      </c>
      <c r="D11" s="36" t="s">
        <v>1623</v>
      </c>
      <c r="E11" s="31" t="s">
        <v>1239</v>
      </c>
      <c r="F11" s="61">
        <v>1</v>
      </c>
      <c r="G11" s="21">
        <v>1</v>
      </c>
    </row>
    <row r="12" spans="2:7" s="158" customFormat="1" ht="16.5" customHeight="1">
      <c r="B12" s="62">
        <v>43119</v>
      </c>
      <c r="C12" s="35">
        <v>2957</v>
      </c>
      <c r="D12" s="36" t="s">
        <v>1624</v>
      </c>
      <c r="E12" s="15" t="s">
        <v>1315</v>
      </c>
      <c r="F12" s="61">
        <v>2</v>
      </c>
      <c r="G12" s="21">
        <v>2</v>
      </c>
    </row>
    <row r="13" spans="2:7" s="158" customFormat="1" ht="16.5" customHeight="1">
      <c r="B13" s="62">
        <v>43120</v>
      </c>
      <c r="C13" s="35">
        <v>2190</v>
      </c>
      <c r="D13" s="36" t="s">
        <v>1625</v>
      </c>
      <c r="E13" s="31" t="s">
        <v>781</v>
      </c>
      <c r="F13" s="61">
        <v>2</v>
      </c>
      <c r="G13" s="21">
        <v>2</v>
      </c>
    </row>
    <row r="14" spans="2:7" s="158" customFormat="1" ht="14.25" customHeight="1">
      <c r="B14" s="62">
        <v>43121</v>
      </c>
      <c r="C14" s="35">
        <v>1469</v>
      </c>
      <c r="D14" s="36" t="s">
        <v>1626</v>
      </c>
      <c r="E14" s="31" t="s">
        <v>987</v>
      </c>
      <c r="F14" s="61">
        <v>1</v>
      </c>
      <c r="G14" s="21">
        <v>1</v>
      </c>
    </row>
    <row r="15" spans="2:7" s="158" customFormat="1" ht="14.25" customHeight="1">
      <c r="B15" s="62">
        <v>43125</v>
      </c>
      <c r="C15" s="35">
        <v>779</v>
      </c>
      <c r="D15" s="36" t="s">
        <v>1595</v>
      </c>
      <c r="E15" s="31" t="s">
        <v>545</v>
      </c>
      <c r="F15" s="61">
        <v>1</v>
      </c>
      <c r="G15" s="21">
        <v>1</v>
      </c>
    </row>
    <row r="16" spans="2:7" s="158" customFormat="1" ht="14.25" customHeight="1">
      <c r="B16" s="62">
        <v>43134</v>
      </c>
      <c r="C16" s="35">
        <v>456826</v>
      </c>
      <c r="D16" s="36" t="s">
        <v>1634</v>
      </c>
      <c r="E16" s="31" t="s">
        <v>545</v>
      </c>
      <c r="F16" s="61">
        <v>1</v>
      </c>
      <c r="G16" s="21">
        <v>1</v>
      </c>
    </row>
    <row r="17" spans="2:7" s="158" customFormat="1" ht="14.25" customHeight="1">
      <c r="B17" s="62">
        <v>43135</v>
      </c>
      <c r="C17" s="35">
        <v>737</v>
      </c>
      <c r="D17" s="36" t="s">
        <v>1313</v>
      </c>
      <c r="E17" s="31" t="s">
        <v>1636</v>
      </c>
      <c r="F17" s="61">
        <v>3</v>
      </c>
      <c r="G17" s="21">
        <v>3</v>
      </c>
    </row>
    <row r="18" spans="2:7" s="158" customFormat="1" ht="14.25" customHeight="1">
      <c r="B18" s="62">
        <v>43137</v>
      </c>
      <c r="C18" s="35">
        <v>41174</v>
      </c>
      <c r="D18" s="36" t="s">
        <v>1635</v>
      </c>
      <c r="E18" s="31" t="s">
        <v>585</v>
      </c>
      <c r="F18" s="61">
        <v>1</v>
      </c>
      <c r="G18" s="21">
        <v>1</v>
      </c>
    </row>
    <row r="19" spans="2:7" s="158" customFormat="1" ht="14.25" customHeight="1">
      <c r="B19" s="62">
        <v>43142</v>
      </c>
      <c r="C19" s="35">
        <v>665</v>
      </c>
      <c r="D19" s="36" t="s">
        <v>1638</v>
      </c>
      <c r="E19" s="31" t="s">
        <v>781</v>
      </c>
      <c r="F19" s="61">
        <v>1</v>
      </c>
      <c r="G19" s="21">
        <v>1</v>
      </c>
    </row>
    <row r="20" spans="2:7" s="158" customFormat="1" ht="14.25" customHeight="1">
      <c r="B20" s="62">
        <v>43148</v>
      </c>
      <c r="C20" s="35">
        <v>1572</v>
      </c>
      <c r="D20" s="36" t="s">
        <v>1157</v>
      </c>
      <c r="E20" s="31" t="s">
        <v>1639</v>
      </c>
      <c r="F20" s="61">
        <v>1</v>
      </c>
      <c r="G20" s="21">
        <v>1</v>
      </c>
    </row>
    <row r="21" spans="2:7" s="158" customFormat="1" ht="14.25" customHeight="1">
      <c r="B21" s="62">
        <v>43154</v>
      </c>
      <c r="C21" s="35">
        <v>57</v>
      </c>
      <c r="D21" s="36" t="s">
        <v>1640</v>
      </c>
      <c r="E21" s="31" t="s">
        <v>1641</v>
      </c>
      <c r="F21" s="61">
        <v>1</v>
      </c>
      <c r="G21" s="21">
        <v>1</v>
      </c>
    </row>
    <row r="22" spans="2:7" s="158" customFormat="1" ht="14.25" customHeight="1">
      <c r="B22" s="62">
        <v>43155</v>
      </c>
      <c r="C22" s="35">
        <v>57</v>
      </c>
      <c r="D22" s="36" t="s">
        <v>1640</v>
      </c>
      <c r="E22" s="31" t="s">
        <v>545</v>
      </c>
      <c r="F22" s="61">
        <v>1</v>
      </c>
      <c r="G22" s="21">
        <v>1</v>
      </c>
    </row>
    <row r="23" spans="2:7" s="158" customFormat="1" ht="14.25" customHeight="1">
      <c r="B23" s="62">
        <v>43158</v>
      </c>
      <c r="C23" s="35">
        <v>311</v>
      </c>
      <c r="D23" s="36" t="s">
        <v>1642</v>
      </c>
      <c r="E23" s="31" t="s">
        <v>1641</v>
      </c>
      <c r="F23" s="61">
        <v>1</v>
      </c>
      <c r="G23" s="21">
        <v>1</v>
      </c>
    </row>
    <row r="24" spans="2:7" s="158" customFormat="1" ht="14.25" customHeight="1">
      <c r="B24" s="62">
        <v>43160</v>
      </c>
      <c r="C24" s="35" t="s">
        <v>704</v>
      </c>
      <c r="D24" s="36" t="s">
        <v>1643</v>
      </c>
      <c r="E24" s="31" t="s">
        <v>545</v>
      </c>
      <c r="F24" s="61">
        <v>1</v>
      </c>
      <c r="G24" s="21">
        <v>1</v>
      </c>
    </row>
    <row r="25" spans="2:7" s="158" customFormat="1" ht="14.25" customHeight="1">
      <c r="B25" s="62">
        <v>43169</v>
      </c>
      <c r="C25" s="35">
        <v>1664</v>
      </c>
      <c r="D25" s="36" t="s">
        <v>1645</v>
      </c>
      <c r="E25" s="31" t="s">
        <v>1647</v>
      </c>
      <c r="F25" s="61">
        <v>1</v>
      </c>
      <c r="G25" s="21">
        <v>1</v>
      </c>
    </row>
    <row r="26" spans="2:7" s="158" customFormat="1" ht="14.25" customHeight="1">
      <c r="B26" s="62">
        <v>43169</v>
      </c>
      <c r="C26" s="35">
        <v>19521</v>
      </c>
      <c r="D26" s="36" t="s">
        <v>1646</v>
      </c>
      <c r="E26" s="31" t="s">
        <v>1239</v>
      </c>
      <c r="F26" s="61">
        <v>1</v>
      </c>
      <c r="G26" s="21">
        <v>1</v>
      </c>
    </row>
    <row r="27" spans="2:7" s="158" customFormat="1" ht="14.25" customHeight="1">
      <c r="B27" s="62">
        <v>43186</v>
      </c>
      <c r="C27" s="35">
        <v>56</v>
      </c>
      <c r="D27" s="36" t="s">
        <v>1652</v>
      </c>
      <c r="E27" s="31" t="s">
        <v>1653</v>
      </c>
      <c r="F27" s="61">
        <v>3</v>
      </c>
      <c r="G27" s="21">
        <v>3</v>
      </c>
    </row>
    <row r="28" spans="2:7" s="158" customFormat="1" ht="14.25" customHeight="1">
      <c r="B28" s="62">
        <v>43193</v>
      </c>
      <c r="C28" s="35">
        <v>4112</v>
      </c>
      <c r="D28" s="36" t="s">
        <v>1656</v>
      </c>
      <c r="E28" s="31" t="s">
        <v>1657</v>
      </c>
      <c r="F28" s="61">
        <v>1</v>
      </c>
      <c r="G28" s="21">
        <v>1</v>
      </c>
    </row>
    <row r="29" spans="2:7" s="158" customFormat="1" ht="14.25" customHeight="1">
      <c r="B29" s="62">
        <v>43219</v>
      </c>
      <c r="C29" s="35">
        <v>40314</v>
      </c>
      <c r="D29" s="36" t="s">
        <v>1658</v>
      </c>
      <c r="E29" s="31" t="s">
        <v>1021</v>
      </c>
      <c r="F29" s="61">
        <v>1</v>
      </c>
      <c r="G29" s="21">
        <v>1</v>
      </c>
    </row>
    <row r="30" spans="2:7" s="158" customFormat="1" ht="14.25" customHeight="1">
      <c r="B30" s="62">
        <v>43219</v>
      </c>
      <c r="C30" s="35">
        <v>952</v>
      </c>
      <c r="D30" s="36" t="s">
        <v>1659</v>
      </c>
      <c r="E30" s="31" t="s">
        <v>1239</v>
      </c>
      <c r="F30" s="61">
        <v>1</v>
      </c>
      <c r="G30" s="21">
        <v>1</v>
      </c>
    </row>
    <row r="31" spans="2:7" s="158" customFormat="1" ht="33" customHeight="1">
      <c r="B31" s="62">
        <v>43230</v>
      </c>
      <c r="C31" s="35">
        <v>119951</v>
      </c>
      <c r="D31" s="36" t="s">
        <v>1660</v>
      </c>
      <c r="E31" s="31" t="s">
        <v>1661</v>
      </c>
      <c r="F31" s="61">
        <v>6</v>
      </c>
      <c r="G31" s="21">
        <v>5</v>
      </c>
    </row>
    <row r="32" spans="2:7" s="158" customFormat="1" ht="16.5" customHeight="1">
      <c r="B32" s="62">
        <v>43239</v>
      </c>
      <c r="C32" s="35">
        <v>469987</v>
      </c>
      <c r="D32" s="36" t="s">
        <v>1662</v>
      </c>
      <c r="E32" s="31" t="s">
        <v>1664</v>
      </c>
      <c r="F32" s="61">
        <v>2</v>
      </c>
      <c r="G32" s="21">
        <v>2</v>
      </c>
    </row>
    <row r="33" spans="2:7" s="158" customFormat="1" ht="16.5" customHeight="1">
      <c r="B33" s="62">
        <v>43242</v>
      </c>
      <c r="C33" s="35">
        <v>471272</v>
      </c>
      <c r="D33" s="36" t="s">
        <v>1663</v>
      </c>
      <c r="E33" s="31" t="s">
        <v>1665</v>
      </c>
      <c r="F33" s="61">
        <v>2</v>
      </c>
      <c r="G33" s="21">
        <v>2</v>
      </c>
    </row>
    <row r="34" spans="2:7" s="158" customFormat="1" ht="16.5" customHeight="1">
      <c r="B34" s="62">
        <v>43252</v>
      </c>
      <c r="C34" s="35">
        <v>931</v>
      </c>
      <c r="D34" s="36" t="s">
        <v>1666</v>
      </c>
      <c r="E34" s="31" t="s">
        <v>545</v>
      </c>
      <c r="F34" s="61">
        <v>1</v>
      </c>
      <c r="G34" s="21">
        <v>1</v>
      </c>
    </row>
    <row r="35" spans="2:7" s="158" customFormat="1" ht="33" customHeight="1">
      <c r="B35" s="62">
        <v>43254</v>
      </c>
      <c r="C35" s="35">
        <v>2813</v>
      </c>
      <c r="D35" s="36" t="s">
        <v>1668</v>
      </c>
      <c r="E35" s="31" t="s">
        <v>1669</v>
      </c>
      <c r="F35" s="61">
        <v>4</v>
      </c>
      <c r="G35" s="21">
        <v>4</v>
      </c>
    </row>
    <row r="36" spans="2:7" s="158" customFormat="1" ht="16.5" customHeight="1">
      <c r="B36" s="62">
        <v>43273</v>
      </c>
      <c r="C36" s="35">
        <v>369</v>
      </c>
      <c r="D36" s="36" t="s">
        <v>1670</v>
      </c>
      <c r="E36" s="31" t="s">
        <v>781</v>
      </c>
      <c r="F36" s="61">
        <v>1</v>
      </c>
      <c r="G36" s="21">
        <v>1</v>
      </c>
    </row>
    <row r="37" spans="2:7" s="158" customFormat="1" ht="16.5" customHeight="1">
      <c r="B37" s="62">
        <v>43275</v>
      </c>
      <c r="C37" s="35">
        <v>2032</v>
      </c>
      <c r="D37" s="36" t="s">
        <v>1671</v>
      </c>
      <c r="E37" s="31" t="s">
        <v>545</v>
      </c>
      <c r="F37" s="61">
        <v>1</v>
      </c>
      <c r="G37" s="21">
        <v>1</v>
      </c>
    </row>
    <row r="38" spans="2:7" s="158" customFormat="1" ht="33" customHeight="1">
      <c r="B38" s="62">
        <v>43282</v>
      </c>
      <c r="C38" s="35">
        <v>4035</v>
      </c>
      <c r="D38" s="36" t="s">
        <v>1673</v>
      </c>
      <c r="E38" s="31" t="s">
        <v>1675</v>
      </c>
      <c r="F38" s="61">
        <v>4</v>
      </c>
      <c r="G38" s="21">
        <v>4</v>
      </c>
    </row>
    <row r="39" spans="2:7" s="158" customFormat="1" ht="49.5" customHeight="1">
      <c r="B39" s="62">
        <v>43282</v>
      </c>
      <c r="C39" s="35">
        <v>677</v>
      </c>
      <c r="D39" s="36" t="s">
        <v>1672</v>
      </c>
      <c r="E39" s="31" t="s">
        <v>1682</v>
      </c>
      <c r="F39" s="61">
        <v>5</v>
      </c>
      <c r="G39" s="21">
        <v>5</v>
      </c>
    </row>
    <row r="40" spans="2:7" s="158" customFormat="1" ht="49.5" customHeight="1">
      <c r="B40" s="62">
        <v>43283</v>
      </c>
      <c r="C40" s="35">
        <v>3405</v>
      </c>
      <c r="D40" s="36" t="s">
        <v>1674</v>
      </c>
      <c r="E40" s="31" t="s">
        <v>1676</v>
      </c>
      <c r="F40" s="61">
        <v>6</v>
      </c>
      <c r="G40" s="21">
        <v>6</v>
      </c>
    </row>
    <row r="41" spans="2:7" s="158" customFormat="1" ht="33" customHeight="1">
      <c r="B41" s="62">
        <v>43295</v>
      </c>
      <c r="C41" s="35">
        <v>10370</v>
      </c>
      <c r="D41" s="36" t="s">
        <v>1683</v>
      </c>
      <c r="E41" s="31" t="s">
        <v>1684</v>
      </c>
      <c r="F41" s="61">
        <v>4</v>
      </c>
      <c r="G41" s="21">
        <v>4</v>
      </c>
    </row>
    <row r="42" spans="2:7" s="158" customFormat="1" ht="33" customHeight="1">
      <c r="B42" s="62">
        <v>43312</v>
      </c>
      <c r="C42" s="35">
        <v>2356</v>
      </c>
      <c r="D42" s="36" t="s">
        <v>1685</v>
      </c>
      <c r="E42" s="31" t="s">
        <v>1686</v>
      </c>
      <c r="F42" s="61">
        <v>4</v>
      </c>
      <c r="G42" s="21">
        <v>4</v>
      </c>
    </row>
    <row r="43" spans="2:7" s="158" customFormat="1" ht="16.5" customHeight="1">
      <c r="B43" s="62">
        <v>43368</v>
      </c>
      <c r="C43" s="35">
        <v>1256</v>
      </c>
      <c r="D43" s="36" t="s">
        <v>1689</v>
      </c>
      <c r="E43" s="31" t="s">
        <v>781</v>
      </c>
      <c r="F43" s="61">
        <v>1</v>
      </c>
      <c r="G43" s="21">
        <v>1</v>
      </c>
    </row>
    <row r="44" spans="2:7" s="158" customFormat="1" ht="16.5" customHeight="1">
      <c r="B44" s="62">
        <v>43371</v>
      </c>
      <c r="C44" s="35">
        <v>578</v>
      </c>
      <c r="D44" s="36" t="s">
        <v>1691</v>
      </c>
      <c r="E44" s="31" t="s">
        <v>1239</v>
      </c>
      <c r="F44" s="61">
        <v>1</v>
      </c>
      <c r="G44" s="21">
        <v>1</v>
      </c>
    </row>
    <row r="45" spans="2:7" s="158" customFormat="1" ht="16.5" customHeight="1">
      <c r="B45" s="62">
        <v>43371</v>
      </c>
      <c r="C45" s="35">
        <v>145452</v>
      </c>
      <c r="D45" s="36" t="s">
        <v>1690</v>
      </c>
      <c r="E45" s="31" t="s">
        <v>781</v>
      </c>
      <c r="F45" s="61">
        <v>1</v>
      </c>
      <c r="G45" s="21">
        <v>1</v>
      </c>
    </row>
    <row r="46" spans="2:7" s="158" customFormat="1" ht="33" customHeight="1">
      <c r="B46" s="62">
        <v>43379</v>
      </c>
      <c r="C46" s="35">
        <v>1194</v>
      </c>
      <c r="D46" s="36" t="s">
        <v>968</v>
      </c>
      <c r="E46" s="31" t="s">
        <v>1693</v>
      </c>
      <c r="F46" s="61">
        <v>3</v>
      </c>
      <c r="G46" s="21">
        <v>3</v>
      </c>
    </row>
    <row r="47" spans="2:7" s="158" customFormat="1" ht="16.5" customHeight="1">
      <c r="B47" s="62">
        <v>43380</v>
      </c>
      <c r="C47" s="35">
        <v>324</v>
      </c>
      <c r="D47" s="36" t="s">
        <v>1692</v>
      </c>
      <c r="E47" s="31" t="s">
        <v>1694</v>
      </c>
      <c r="F47" s="61">
        <v>3</v>
      </c>
      <c r="G47" s="21">
        <v>3</v>
      </c>
    </row>
    <row r="48" spans="2:7" s="158" customFormat="1" ht="16.5" customHeight="1">
      <c r="B48" s="62">
        <v>43403</v>
      </c>
      <c r="C48" s="35">
        <v>82905</v>
      </c>
      <c r="D48" s="36" t="s">
        <v>1700</v>
      </c>
      <c r="E48" s="31" t="s">
        <v>867</v>
      </c>
      <c r="F48" s="61">
        <v>3</v>
      </c>
      <c r="G48" s="21">
        <v>3</v>
      </c>
    </row>
    <row r="49" spans="2:7" s="158" customFormat="1" ht="16.5" customHeight="1">
      <c r="B49" s="62">
        <v>43404</v>
      </c>
      <c r="C49" s="35">
        <v>2394</v>
      </c>
      <c r="D49" s="36" t="s">
        <v>1701</v>
      </c>
      <c r="E49" s="31" t="s">
        <v>1290</v>
      </c>
      <c r="F49" s="61">
        <v>2</v>
      </c>
      <c r="G49" s="21">
        <v>2</v>
      </c>
    </row>
    <row r="50" spans="2:7" s="158" customFormat="1" ht="16.5" customHeight="1">
      <c r="B50" s="62">
        <v>43405</v>
      </c>
      <c r="C50" s="35">
        <v>99</v>
      </c>
      <c r="D50" s="36" t="s">
        <v>1702</v>
      </c>
      <c r="E50" s="31" t="s">
        <v>1165</v>
      </c>
      <c r="F50" s="61">
        <v>2</v>
      </c>
      <c r="G50" s="21">
        <v>2</v>
      </c>
    </row>
    <row r="51" spans="2:7" s="158" customFormat="1" ht="16.5" customHeight="1">
      <c r="B51" s="62">
        <v>43411</v>
      </c>
      <c r="C51" s="35" t="s">
        <v>1699</v>
      </c>
      <c r="D51" s="36" t="s">
        <v>1703</v>
      </c>
      <c r="E51" s="31" t="s">
        <v>1664</v>
      </c>
      <c r="F51" s="61">
        <v>2</v>
      </c>
      <c r="G51" s="21">
        <v>2</v>
      </c>
    </row>
    <row r="52" spans="2:7" s="158" customFormat="1" ht="16.5" customHeight="1">
      <c r="B52" s="62">
        <v>43411</v>
      </c>
      <c r="C52" s="35">
        <v>1567</v>
      </c>
      <c r="D52" s="36" t="s">
        <v>1288</v>
      </c>
      <c r="E52" s="31" t="s">
        <v>1704</v>
      </c>
      <c r="F52" s="61">
        <v>2</v>
      </c>
      <c r="G52" s="21">
        <v>2</v>
      </c>
    </row>
    <row r="53" spans="2:7" s="158" customFormat="1" ht="16.5" customHeight="1">
      <c r="B53" s="62">
        <v>43424</v>
      </c>
      <c r="C53" s="35">
        <v>188055</v>
      </c>
      <c r="D53" s="36" t="s">
        <v>1708</v>
      </c>
      <c r="E53" s="31" t="s">
        <v>1239</v>
      </c>
      <c r="F53" s="61">
        <v>1</v>
      </c>
      <c r="G53" s="21">
        <v>1</v>
      </c>
    </row>
    <row r="54" spans="2:7" s="158" customFormat="1" ht="16.5" customHeight="1">
      <c r="B54" s="62">
        <v>43427</v>
      </c>
      <c r="C54" s="35" t="s">
        <v>1711</v>
      </c>
      <c r="D54" s="36" t="s">
        <v>1712</v>
      </c>
      <c r="E54" s="31" t="s">
        <v>1639</v>
      </c>
      <c r="F54" s="61">
        <v>1</v>
      </c>
      <c r="G54" s="21">
        <v>1</v>
      </c>
    </row>
    <row r="55" spans="2:7" s="158" customFormat="1" ht="16.5" customHeight="1">
      <c r="B55" s="62">
        <v>43453</v>
      </c>
      <c r="C55" s="35" t="s">
        <v>704</v>
      </c>
      <c r="D55" s="36" t="s">
        <v>1721</v>
      </c>
      <c r="E55" s="31" t="s">
        <v>648</v>
      </c>
      <c r="F55" s="61">
        <v>2</v>
      </c>
      <c r="G55" s="21">
        <v>2</v>
      </c>
    </row>
    <row r="56" spans="2:7" s="158" customFormat="1" ht="16.5" customHeight="1">
      <c r="B56" s="62">
        <v>43455</v>
      </c>
      <c r="C56" s="35" t="s">
        <v>704</v>
      </c>
      <c r="D56" s="36" t="s">
        <v>1749</v>
      </c>
      <c r="E56" s="31" t="s">
        <v>545</v>
      </c>
      <c r="F56" s="61">
        <v>1</v>
      </c>
      <c r="G56" s="21">
        <v>1</v>
      </c>
    </row>
    <row r="57" spans="2:7" s="158" customFormat="1" ht="33" customHeight="1">
      <c r="B57" s="62">
        <v>43456</v>
      </c>
      <c r="C57" s="35">
        <v>2444</v>
      </c>
      <c r="D57" s="36" t="s">
        <v>1722</v>
      </c>
      <c r="E57" s="31" t="s">
        <v>1723</v>
      </c>
      <c r="F57" s="61">
        <v>4</v>
      </c>
      <c r="G57" s="21">
        <v>4</v>
      </c>
    </row>
    <row r="58" spans="2:7" s="158" customFormat="1" ht="33" customHeight="1">
      <c r="B58" s="62">
        <v>43458</v>
      </c>
      <c r="C58" s="35">
        <v>4522</v>
      </c>
      <c r="D58" s="36" t="s">
        <v>1724</v>
      </c>
      <c r="E58" s="31" t="s">
        <v>1726</v>
      </c>
      <c r="F58" s="61">
        <v>4</v>
      </c>
      <c r="G58" s="21">
        <v>4</v>
      </c>
    </row>
    <row r="59" spans="2:7" s="158" customFormat="1" ht="16.5" customHeight="1">
      <c r="B59" s="62">
        <v>43458</v>
      </c>
      <c r="C59" s="35">
        <v>3649</v>
      </c>
      <c r="D59" s="36" t="s">
        <v>1748</v>
      </c>
      <c r="E59" s="31" t="s">
        <v>1239</v>
      </c>
      <c r="F59" s="61">
        <v>1</v>
      </c>
      <c r="G59" s="21">
        <v>1</v>
      </c>
    </row>
    <row r="60" spans="2:7" s="158" customFormat="1" ht="16.5" customHeight="1" thickBot="1">
      <c r="B60" s="62">
        <v>43463</v>
      </c>
      <c r="C60" s="35">
        <v>1497</v>
      </c>
      <c r="D60" s="36" t="s">
        <v>1725</v>
      </c>
      <c r="E60" s="31" t="s">
        <v>624</v>
      </c>
      <c r="F60" s="61">
        <v>1</v>
      </c>
      <c r="G60" s="21">
        <v>1</v>
      </c>
    </row>
    <row r="61" spans="2:7" s="158" customFormat="1" ht="30" customHeight="1" thickBot="1">
      <c r="B61" s="27" t="s">
        <v>1611</v>
      </c>
      <c r="C61" s="421">
        <f>COUNTA(D6:D60)</f>
        <v>55</v>
      </c>
      <c r="D61" s="422"/>
      <c r="E61" s="423">
        <f>SUM(F6:F60)</f>
        <v>108</v>
      </c>
      <c r="F61" s="424"/>
      <c r="G61" s="28">
        <f>SUM(G6:G60)</f>
        <v>107</v>
      </c>
    </row>
    <row r="62" s="158" customFormat="1" ht="13.5">
      <c r="G62" s="29"/>
    </row>
    <row r="63" spans="3:8" s="158" customFormat="1" ht="33" customHeight="1">
      <c r="C63" s="485" t="s">
        <v>1576</v>
      </c>
      <c r="D63" s="486"/>
      <c r="E63" s="487"/>
      <c r="F63" s="2"/>
      <c r="G63" s="3"/>
      <c r="H63" s="4"/>
    </row>
    <row r="64" spans="2:7" s="8" customFormat="1" ht="15.75" customHeight="1">
      <c r="B64" s="5"/>
      <c r="C64" s="6"/>
      <c r="D64" s="5"/>
      <c r="E64" s="5"/>
      <c r="F64" s="5"/>
      <c r="G64" s="7"/>
    </row>
    <row r="65" spans="2:7" s="8" customFormat="1" ht="30" customHeight="1" thickBot="1">
      <c r="B65" s="9" t="s">
        <v>148</v>
      </c>
      <c r="C65" s="428">
        <v>43101</v>
      </c>
      <c r="D65" s="428"/>
      <c r="E65" s="10"/>
      <c r="F65" s="429"/>
      <c r="G65" s="430"/>
    </row>
    <row r="66" spans="2:7" s="158" customFormat="1" ht="16.5" customHeight="1">
      <c r="B66" s="431" t="s">
        <v>149</v>
      </c>
      <c r="C66" s="433" t="s">
        <v>150</v>
      </c>
      <c r="D66" s="434"/>
      <c r="E66" s="435" t="s">
        <v>151</v>
      </c>
      <c r="F66" s="45" t="s">
        <v>580</v>
      </c>
      <c r="G66" s="279" t="s">
        <v>153</v>
      </c>
    </row>
    <row r="67" spans="2:7" s="158" customFormat="1" ht="16.5" customHeight="1" thickBot="1">
      <c r="B67" s="432"/>
      <c r="C67" s="11" t="s">
        <v>154</v>
      </c>
      <c r="D67" s="11" t="s">
        <v>155</v>
      </c>
      <c r="E67" s="436"/>
      <c r="F67" s="437" t="s">
        <v>581</v>
      </c>
      <c r="G67" s="438"/>
    </row>
    <row r="68" spans="2:7" s="158" customFormat="1" ht="16.5" customHeight="1">
      <c r="B68" s="63">
        <v>42738</v>
      </c>
      <c r="C68" s="35">
        <v>925</v>
      </c>
      <c r="D68" s="36" t="s">
        <v>1375</v>
      </c>
      <c r="E68" s="37" t="s">
        <v>1376</v>
      </c>
      <c r="F68" s="66">
        <v>2</v>
      </c>
      <c r="G68" s="39">
        <v>2</v>
      </c>
    </row>
    <row r="69" spans="2:7" s="158" customFormat="1" ht="33" customHeight="1">
      <c r="B69" s="62">
        <v>42738</v>
      </c>
      <c r="C69" s="18">
        <v>9164</v>
      </c>
      <c r="D69" s="19" t="s">
        <v>1378</v>
      </c>
      <c r="E69" s="15" t="s">
        <v>1387</v>
      </c>
      <c r="F69" s="61">
        <v>4</v>
      </c>
      <c r="G69" s="21">
        <v>4</v>
      </c>
    </row>
    <row r="70" spans="2:7" s="158" customFormat="1" ht="16.5" customHeight="1">
      <c r="B70" s="62">
        <v>42739</v>
      </c>
      <c r="C70" s="18">
        <v>243073</v>
      </c>
      <c r="D70" s="19" t="s">
        <v>1379</v>
      </c>
      <c r="E70" s="15" t="s">
        <v>585</v>
      </c>
      <c r="F70" s="61">
        <v>1</v>
      </c>
      <c r="G70" s="21">
        <v>1</v>
      </c>
    </row>
    <row r="71" spans="2:7" s="158" customFormat="1" ht="16.5" customHeight="1">
      <c r="B71" s="62">
        <v>42739</v>
      </c>
      <c r="C71" s="18">
        <v>3761</v>
      </c>
      <c r="D71" s="19" t="s">
        <v>1380</v>
      </c>
      <c r="E71" s="15" t="s">
        <v>585</v>
      </c>
      <c r="F71" s="61">
        <v>1</v>
      </c>
      <c r="G71" s="21">
        <v>1</v>
      </c>
    </row>
    <row r="72" spans="2:7" s="158" customFormat="1" ht="16.5" customHeight="1">
      <c r="B72" s="62">
        <v>42739</v>
      </c>
      <c r="C72" s="18">
        <v>3616</v>
      </c>
      <c r="D72" s="19" t="s">
        <v>1377</v>
      </c>
      <c r="E72" s="15" t="s">
        <v>781</v>
      </c>
      <c r="F72" s="61">
        <v>1</v>
      </c>
      <c r="G72" s="21">
        <v>1</v>
      </c>
    </row>
    <row r="73" spans="2:7" s="158" customFormat="1" ht="33" customHeight="1">
      <c r="B73" s="62">
        <v>42740</v>
      </c>
      <c r="C73" s="35">
        <v>66062</v>
      </c>
      <c r="D73" s="36" t="s">
        <v>1381</v>
      </c>
      <c r="E73" s="37" t="s">
        <v>1382</v>
      </c>
      <c r="F73" s="64">
        <v>3</v>
      </c>
      <c r="G73" s="39">
        <v>3</v>
      </c>
    </row>
    <row r="74" spans="2:7" s="158" customFormat="1" ht="16.5" customHeight="1">
      <c r="B74" s="62">
        <v>42743</v>
      </c>
      <c r="C74" s="35">
        <v>7352</v>
      </c>
      <c r="D74" s="36" t="s">
        <v>1383</v>
      </c>
      <c r="E74" s="15" t="s">
        <v>546</v>
      </c>
      <c r="F74" s="61">
        <v>1</v>
      </c>
      <c r="G74" s="21">
        <v>1</v>
      </c>
    </row>
    <row r="75" spans="2:7" s="158" customFormat="1" ht="16.5" customHeight="1">
      <c r="B75" s="62">
        <v>42744</v>
      </c>
      <c r="C75" s="35">
        <v>187</v>
      </c>
      <c r="D75" s="36" t="s">
        <v>1384</v>
      </c>
      <c r="E75" s="15" t="s">
        <v>781</v>
      </c>
      <c r="F75" s="61">
        <v>1</v>
      </c>
      <c r="G75" s="21">
        <v>1</v>
      </c>
    </row>
    <row r="76" spans="2:7" s="158" customFormat="1" ht="16.5" customHeight="1">
      <c r="B76" s="62">
        <v>42752</v>
      </c>
      <c r="C76" s="35" t="s">
        <v>704</v>
      </c>
      <c r="D76" s="36" t="s">
        <v>1388</v>
      </c>
      <c r="E76" s="15" t="s">
        <v>781</v>
      </c>
      <c r="F76" s="61">
        <v>1</v>
      </c>
      <c r="G76" s="21">
        <v>1</v>
      </c>
    </row>
    <row r="77" spans="2:7" s="158" customFormat="1" ht="16.5" customHeight="1">
      <c r="B77" s="62">
        <v>42757</v>
      </c>
      <c r="C77" s="35">
        <v>2219</v>
      </c>
      <c r="D77" s="36" t="s">
        <v>1389</v>
      </c>
      <c r="E77" s="15" t="s">
        <v>585</v>
      </c>
      <c r="F77" s="61">
        <v>1</v>
      </c>
      <c r="G77" s="21">
        <v>1</v>
      </c>
    </row>
    <row r="78" spans="2:7" s="158" customFormat="1" ht="16.5" customHeight="1">
      <c r="B78" s="62">
        <v>42759</v>
      </c>
      <c r="C78" s="35">
        <v>17029</v>
      </c>
      <c r="D78" s="36" t="s">
        <v>1390</v>
      </c>
      <c r="E78" s="15" t="s">
        <v>801</v>
      </c>
      <c r="F78" s="61">
        <v>2</v>
      </c>
      <c r="G78" s="21">
        <v>2</v>
      </c>
    </row>
    <row r="79" spans="2:7" s="158" customFormat="1" ht="16.5" customHeight="1">
      <c r="B79" s="62">
        <v>42761</v>
      </c>
      <c r="C79" s="35">
        <v>117446</v>
      </c>
      <c r="D79" s="36" t="s">
        <v>1391</v>
      </c>
      <c r="E79" s="15" t="s">
        <v>1239</v>
      </c>
      <c r="F79" s="61">
        <v>1</v>
      </c>
      <c r="G79" s="21">
        <v>1</v>
      </c>
    </row>
    <row r="80" spans="2:7" s="158" customFormat="1" ht="16.5" customHeight="1">
      <c r="B80" s="62">
        <v>42766</v>
      </c>
      <c r="C80" s="35">
        <v>754</v>
      </c>
      <c r="D80" s="36" t="s">
        <v>1392</v>
      </c>
      <c r="E80" s="15" t="s">
        <v>781</v>
      </c>
      <c r="F80" s="61">
        <v>1</v>
      </c>
      <c r="G80" s="21">
        <v>1</v>
      </c>
    </row>
    <row r="81" spans="2:7" s="158" customFormat="1" ht="16.5" customHeight="1">
      <c r="B81" s="62">
        <v>42766</v>
      </c>
      <c r="C81" s="35">
        <v>92243</v>
      </c>
      <c r="D81" s="36" t="s">
        <v>1393</v>
      </c>
      <c r="E81" s="15" t="s">
        <v>1394</v>
      </c>
      <c r="F81" s="61">
        <v>3</v>
      </c>
      <c r="G81" s="21">
        <v>3</v>
      </c>
    </row>
    <row r="82" spans="2:7" s="158" customFormat="1" ht="16.5" customHeight="1">
      <c r="B82" s="62">
        <v>42773</v>
      </c>
      <c r="C82" s="35">
        <v>1310</v>
      </c>
      <c r="D82" s="36" t="s">
        <v>1395</v>
      </c>
      <c r="E82" s="31" t="s">
        <v>585</v>
      </c>
      <c r="F82" s="61">
        <v>1</v>
      </c>
      <c r="G82" s="21">
        <v>1</v>
      </c>
    </row>
    <row r="83" spans="2:7" s="158" customFormat="1" ht="16.5" customHeight="1">
      <c r="B83" s="62">
        <v>42774</v>
      </c>
      <c r="C83" s="35">
        <v>342</v>
      </c>
      <c r="D83" s="36" t="s">
        <v>1396</v>
      </c>
      <c r="E83" s="31" t="s">
        <v>545</v>
      </c>
      <c r="F83" s="61">
        <v>1</v>
      </c>
      <c r="G83" s="21">
        <v>1</v>
      </c>
    </row>
    <row r="84" spans="2:7" s="158" customFormat="1" ht="16.5" customHeight="1">
      <c r="B84" s="62">
        <v>42780</v>
      </c>
      <c r="C84" s="35">
        <v>893</v>
      </c>
      <c r="D84" s="36" t="s">
        <v>1401</v>
      </c>
      <c r="E84" s="31" t="s">
        <v>781</v>
      </c>
      <c r="F84" s="61">
        <v>1</v>
      </c>
      <c r="G84" s="21">
        <v>1</v>
      </c>
    </row>
    <row r="85" spans="2:7" s="158" customFormat="1" ht="16.5" customHeight="1">
      <c r="B85" s="62">
        <v>42782</v>
      </c>
      <c r="C85" s="35">
        <v>640</v>
      </c>
      <c r="D85" s="36" t="s">
        <v>1402</v>
      </c>
      <c r="E85" s="31" t="s">
        <v>1403</v>
      </c>
      <c r="F85" s="61">
        <v>2</v>
      </c>
      <c r="G85" s="21">
        <v>2</v>
      </c>
    </row>
    <row r="86" spans="2:7" s="158" customFormat="1" ht="16.5" customHeight="1">
      <c r="B86" s="62">
        <v>42798</v>
      </c>
      <c r="C86" s="35">
        <v>46</v>
      </c>
      <c r="D86" s="36" t="s">
        <v>1404</v>
      </c>
      <c r="E86" s="31" t="s">
        <v>1187</v>
      </c>
      <c r="F86" s="61">
        <v>1</v>
      </c>
      <c r="G86" s="21">
        <v>1</v>
      </c>
    </row>
    <row r="87" spans="2:7" s="158" customFormat="1" ht="16.5" customHeight="1">
      <c r="B87" s="62">
        <v>42803</v>
      </c>
      <c r="C87" s="35">
        <v>885</v>
      </c>
      <c r="D87" s="36" t="s">
        <v>1406</v>
      </c>
      <c r="E87" s="31" t="s">
        <v>585</v>
      </c>
      <c r="F87" s="61">
        <v>1</v>
      </c>
      <c r="G87" s="21">
        <v>1</v>
      </c>
    </row>
    <row r="88" spans="2:7" s="158" customFormat="1" ht="16.5" customHeight="1">
      <c r="B88" s="62">
        <v>42803</v>
      </c>
      <c r="C88" s="35">
        <v>12052</v>
      </c>
      <c r="D88" s="36" t="s">
        <v>1407</v>
      </c>
      <c r="E88" s="31" t="s">
        <v>1408</v>
      </c>
      <c r="F88" s="61">
        <v>2</v>
      </c>
      <c r="G88" s="21">
        <v>2</v>
      </c>
    </row>
    <row r="89" spans="2:7" s="158" customFormat="1" ht="16.5" customHeight="1">
      <c r="B89" s="62">
        <v>42803</v>
      </c>
      <c r="C89" s="35">
        <v>187</v>
      </c>
      <c r="D89" s="36" t="s">
        <v>1384</v>
      </c>
      <c r="E89" s="31" t="s">
        <v>1409</v>
      </c>
      <c r="F89" s="61">
        <v>2</v>
      </c>
      <c r="G89" s="21">
        <v>2</v>
      </c>
    </row>
    <row r="90" spans="2:7" s="158" customFormat="1" ht="16.5" customHeight="1">
      <c r="B90" s="62">
        <v>42812</v>
      </c>
      <c r="C90" s="35">
        <v>196</v>
      </c>
      <c r="D90" s="36" t="s">
        <v>1410</v>
      </c>
      <c r="E90" s="31" t="s">
        <v>781</v>
      </c>
      <c r="F90" s="61">
        <v>1</v>
      </c>
      <c r="G90" s="21">
        <v>1</v>
      </c>
    </row>
    <row r="91" spans="2:7" s="158" customFormat="1" ht="33" customHeight="1">
      <c r="B91" s="62">
        <v>42815</v>
      </c>
      <c r="C91" s="35">
        <v>835</v>
      </c>
      <c r="D91" s="36" t="s">
        <v>1411</v>
      </c>
      <c r="E91" s="31" t="s">
        <v>1412</v>
      </c>
      <c r="F91" s="61">
        <v>3</v>
      </c>
      <c r="G91" s="21">
        <v>3</v>
      </c>
    </row>
    <row r="92" spans="2:7" s="158" customFormat="1" ht="16.5" customHeight="1">
      <c r="B92" s="62">
        <v>42821</v>
      </c>
      <c r="C92" s="35">
        <v>705</v>
      </c>
      <c r="D92" s="36" t="s">
        <v>1414</v>
      </c>
      <c r="E92" s="31" t="s">
        <v>1415</v>
      </c>
      <c r="F92" s="61">
        <v>1</v>
      </c>
      <c r="G92" s="21">
        <v>1</v>
      </c>
    </row>
    <row r="93" spans="2:7" s="158" customFormat="1" ht="99" customHeight="1">
      <c r="B93" s="62">
        <v>42853</v>
      </c>
      <c r="C93" s="35">
        <v>22</v>
      </c>
      <c r="D93" s="36" t="s">
        <v>1416</v>
      </c>
      <c r="E93" s="31" t="s">
        <v>1425</v>
      </c>
      <c r="F93" s="61">
        <v>16</v>
      </c>
      <c r="G93" s="21">
        <v>14</v>
      </c>
    </row>
    <row r="94" spans="2:7" s="158" customFormat="1" ht="16.5" customHeight="1">
      <c r="B94" s="62">
        <v>42868</v>
      </c>
      <c r="C94" s="35">
        <v>26</v>
      </c>
      <c r="D94" s="36" t="s">
        <v>582</v>
      </c>
      <c r="E94" s="31" t="s">
        <v>1424</v>
      </c>
      <c r="F94" s="61">
        <v>2</v>
      </c>
      <c r="G94" s="21">
        <v>2</v>
      </c>
    </row>
    <row r="95" spans="2:7" s="158" customFormat="1" ht="33" customHeight="1">
      <c r="B95" s="62">
        <v>42877</v>
      </c>
      <c r="C95" s="35" t="s">
        <v>1417</v>
      </c>
      <c r="D95" s="36" t="s">
        <v>1418</v>
      </c>
      <c r="E95" s="31" t="s">
        <v>1419</v>
      </c>
      <c r="F95" s="61">
        <v>4</v>
      </c>
      <c r="G95" s="21">
        <v>4</v>
      </c>
    </row>
    <row r="96" spans="2:7" s="158" customFormat="1" ht="16.5" customHeight="1">
      <c r="B96" s="62">
        <v>42884</v>
      </c>
      <c r="C96" s="35">
        <v>470309</v>
      </c>
      <c r="D96" s="36" t="s">
        <v>1423</v>
      </c>
      <c r="E96" s="31" t="s">
        <v>1426</v>
      </c>
      <c r="F96" s="61">
        <v>3</v>
      </c>
      <c r="G96" s="21">
        <v>3</v>
      </c>
    </row>
    <row r="97" spans="2:7" s="158" customFormat="1" ht="16.5" customHeight="1">
      <c r="B97" s="62">
        <v>42884</v>
      </c>
      <c r="C97" s="35">
        <v>1411</v>
      </c>
      <c r="D97" s="36" t="s">
        <v>1430</v>
      </c>
      <c r="E97" s="31" t="s">
        <v>1432</v>
      </c>
      <c r="F97" s="61">
        <v>3</v>
      </c>
      <c r="G97" s="21">
        <v>3</v>
      </c>
    </row>
    <row r="98" spans="2:7" s="158" customFormat="1" ht="16.5" customHeight="1">
      <c r="B98" s="62">
        <v>42951</v>
      </c>
      <c r="C98" s="35">
        <v>1263</v>
      </c>
      <c r="D98" s="36" t="s">
        <v>1100</v>
      </c>
      <c r="E98" s="31" t="s">
        <v>1431</v>
      </c>
      <c r="F98" s="61">
        <v>2</v>
      </c>
      <c r="G98" s="21">
        <v>2</v>
      </c>
    </row>
    <row r="99" spans="2:7" s="158" customFormat="1" ht="49.5" customHeight="1">
      <c r="B99" s="62">
        <v>42986</v>
      </c>
      <c r="C99" s="35">
        <v>1438</v>
      </c>
      <c r="D99" s="36" t="s">
        <v>1433</v>
      </c>
      <c r="E99" s="31" t="s">
        <v>1434</v>
      </c>
      <c r="F99" s="61">
        <v>6</v>
      </c>
      <c r="G99" s="21">
        <v>6</v>
      </c>
    </row>
    <row r="100" spans="2:7" s="158" customFormat="1" ht="16.5" customHeight="1">
      <c r="B100" s="62">
        <v>42991</v>
      </c>
      <c r="C100" s="35">
        <v>527</v>
      </c>
      <c r="D100" s="36" t="s">
        <v>1094</v>
      </c>
      <c r="E100" s="31" t="s">
        <v>1187</v>
      </c>
      <c r="F100" s="61">
        <v>1</v>
      </c>
      <c r="G100" s="21">
        <v>1</v>
      </c>
    </row>
    <row r="101" spans="2:7" s="158" customFormat="1" ht="16.5" customHeight="1">
      <c r="B101" s="62">
        <v>43033</v>
      </c>
      <c r="C101" s="35">
        <v>31</v>
      </c>
      <c r="D101" s="36" t="s">
        <v>1437</v>
      </c>
      <c r="E101" s="31" t="s">
        <v>1439</v>
      </c>
      <c r="F101" s="61">
        <v>1</v>
      </c>
      <c r="G101" s="21">
        <v>1</v>
      </c>
    </row>
    <row r="102" spans="2:7" s="158" customFormat="1" ht="16.5" customHeight="1">
      <c r="B102" s="62">
        <v>43037</v>
      </c>
      <c r="C102" s="35">
        <v>1360</v>
      </c>
      <c r="D102" s="36" t="s">
        <v>1438</v>
      </c>
      <c r="E102" s="31" t="s">
        <v>784</v>
      </c>
      <c r="F102" s="61">
        <v>2</v>
      </c>
      <c r="G102" s="21">
        <v>2</v>
      </c>
    </row>
    <row r="103" spans="2:7" s="158" customFormat="1" ht="16.5" customHeight="1">
      <c r="B103" s="62">
        <v>43045</v>
      </c>
      <c r="C103" s="35">
        <v>4472</v>
      </c>
      <c r="D103" s="36" t="s">
        <v>1440</v>
      </c>
      <c r="E103" s="31" t="s">
        <v>801</v>
      </c>
      <c r="F103" s="61">
        <v>2</v>
      </c>
      <c r="G103" s="21">
        <v>2</v>
      </c>
    </row>
    <row r="104" spans="2:7" s="158" customFormat="1" ht="16.5" customHeight="1">
      <c r="B104" s="62">
        <v>43050</v>
      </c>
      <c r="C104" s="35">
        <v>19</v>
      </c>
      <c r="D104" s="36" t="s">
        <v>1441</v>
      </c>
      <c r="E104" s="31" t="s">
        <v>1687</v>
      </c>
      <c r="F104" s="61">
        <v>2</v>
      </c>
      <c r="G104" s="21">
        <v>2</v>
      </c>
    </row>
    <row r="105" spans="2:7" s="158" customFormat="1" ht="16.5" customHeight="1">
      <c r="B105" s="62">
        <v>43054</v>
      </c>
      <c r="C105" s="35">
        <v>4340</v>
      </c>
      <c r="D105" s="36" t="s">
        <v>1573</v>
      </c>
      <c r="E105" s="31" t="s">
        <v>1239</v>
      </c>
      <c r="F105" s="61">
        <v>1</v>
      </c>
      <c r="G105" s="21">
        <v>1</v>
      </c>
    </row>
    <row r="106" spans="2:7" s="158" customFormat="1" ht="33" customHeight="1">
      <c r="B106" s="62">
        <v>43057</v>
      </c>
      <c r="C106" s="35">
        <v>8405</v>
      </c>
      <c r="D106" s="36" t="s">
        <v>1577</v>
      </c>
      <c r="E106" s="31" t="s">
        <v>1574</v>
      </c>
      <c r="F106" s="61">
        <v>4</v>
      </c>
      <c r="G106" s="21">
        <v>4</v>
      </c>
    </row>
    <row r="107" spans="2:7" s="158" customFormat="1" ht="16.5" customHeight="1">
      <c r="B107" s="62">
        <v>43059</v>
      </c>
      <c r="C107" s="35">
        <v>38551</v>
      </c>
      <c r="D107" s="36" t="s">
        <v>1575</v>
      </c>
      <c r="E107" s="31" t="s">
        <v>801</v>
      </c>
      <c r="F107" s="61">
        <v>2</v>
      </c>
      <c r="G107" s="21">
        <v>2</v>
      </c>
    </row>
    <row r="108" spans="2:7" s="158" customFormat="1" ht="16.5" customHeight="1">
      <c r="B108" s="62">
        <v>43062</v>
      </c>
      <c r="C108" s="35">
        <v>33776</v>
      </c>
      <c r="D108" s="36" t="s">
        <v>1578</v>
      </c>
      <c r="E108" s="31" t="s">
        <v>585</v>
      </c>
      <c r="F108" s="61">
        <v>1</v>
      </c>
      <c r="G108" s="21">
        <v>1</v>
      </c>
    </row>
    <row r="109" spans="2:7" s="158" customFormat="1" ht="16.5" customHeight="1">
      <c r="B109" s="62">
        <v>43063</v>
      </c>
      <c r="C109" s="35">
        <v>1599</v>
      </c>
      <c r="D109" s="36" t="s">
        <v>1579</v>
      </c>
      <c r="E109" s="31" t="s">
        <v>545</v>
      </c>
      <c r="F109" s="61">
        <v>1</v>
      </c>
      <c r="G109" s="21">
        <v>1</v>
      </c>
    </row>
    <row r="110" spans="2:7" s="158" customFormat="1" ht="16.5" customHeight="1">
      <c r="B110" s="62">
        <v>43064</v>
      </c>
      <c r="C110" s="35">
        <v>13085</v>
      </c>
      <c r="D110" s="36" t="s">
        <v>1580</v>
      </c>
      <c r="E110" s="31" t="s">
        <v>781</v>
      </c>
      <c r="F110" s="61">
        <v>1</v>
      </c>
      <c r="G110" s="21">
        <v>1</v>
      </c>
    </row>
    <row r="111" spans="2:7" s="158" customFormat="1" ht="16.5" customHeight="1">
      <c r="B111" s="62">
        <v>43064</v>
      </c>
      <c r="C111" s="35">
        <v>1096</v>
      </c>
      <c r="D111" s="36" t="s">
        <v>1581</v>
      </c>
      <c r="E111" s="31" t="s">
        <v>825</v>
      </c>
      <c r="F111" s="61">
        <v>1</v>
      </c>
      <c r="G111" s="21">
        <v>1</v>
      </c>
    </row>
    <row r="112" spans="2:7" s="158" customFormat="1" ht="32.25" customHeight="1">
      <c r="B112" s="62">
        <v>43067</v>
      </c>
      <c r="C112" s="35">
        <v>1072</v>
      </c>
      <c r="D112" s="36" t="s">
        <v>1582</v>
      </c>
      <c r="E112" s="31" t="s">
        <v>1585</v>
      </c>
      <c r="F112" s="61">
        <v>4</v>
      </c>
      <c r="G112" s="21">
        <v>4</v>
      </c>
    </row>
    <row r="113" spans="2:7" s="158" customFormat="1" ht="14.25" customHeight="1">
      <c r="B113" s="62">
        <v>43069</v>
      </c>
      <c r="C113" s="35">
        <v>868</v>
      </c>
      <c r="D113" s="36" t="s">
        <v>1583</v>
      </c>
      <c r="E113" s="31" t="s">
        <v>1584</v>
      </c>
      <c r="F113" s="61">
        <v>2</v>
      </c>
      <c r="G113" s="21">
        <v>2</v>
      </c>
    </row>
    <row r="114" spans="2:7" s="158" customFormat="1" ht="14.25" customHeight="1">
      <c r="B114" s="62">
        <v>43071</v>
      </c>
      <c r="C114" s="35">
        <v>124</v>
      </c>
      <c r="D114" s="36" t="s">
        <v>1586</v>
      </c>
      <c r="E114" s="31" t="s">
        <v>1290</v>
      </c>
      <c r="F114" s="61">
        <v>2</v>
      </c>
      <c r="G114" s="21">
        <v>2</v>
      </c>
    </row>
    <row r="115" spans="2:7" s="158" customFormat="1" ht="14.25" customHeight="1">
      <c r="B115" s="62">
        <v>43077</v>
      </c>
      <c r="C115" s="35">
        <v>2349</v>
      </c>
      <c r="D115" s="36" t="s">
        <v>1588</v>
      </c>
      <c r="E115" s="31" t="s">
        <v>784</v>
      </c>
      <c r="F115" s="61">
        <v>2</v>
      </c>
      <c r="G115" s="21">
        <v>2</v>
      </c>
    </row>
    <row r="116" spans="2:7" s="158" customFormat="1" ht="14.25" customHeight="1">
      <c r="B116" s="62">
        <v>43082</v>
      </c>
      <c r="C116" s="35">
        <v>4317</v>
      </c>
      <c r="D116" s="36" t="s">
        <v>1591</v>
      </c>
      <c r="E116" s="31" t="s">
        <v>585</v>
      </c>
      <c r="F116" s="61">
        <v>1</v>
      </c>
      <c r="G116" s="21">
        <v>1</v>
      </c>
    </row>
    <row r="117" spans="2:7" s="158" customFormat="1" ht="14.25" customHeight="1">
      <c r="B117" s="62">
        <v>43083</v>
      </c>
      <c r="C117" s="35">
        <v>26729</v>
      </c>
      <c r="D117" s="36" t="s">
        <v>1589</v>
      </c>
      <c r="E117" s="31" t="s">
        <v>1239</v>
      </c>
      <c r="F117" s="61">
        <v>1</v>
      </c>
      <c r="G117" s="21">
        <v>1</v>
      </c>
    </row>
    <row r="118" spans="2:7" s="158" customFormat="1" ht="14.25" customHeight="1">
      <c r="B118" s="62">
        <v>43085</v>
      </c>
      <c r="C118" s="35">
        <v>8231</v>
      </c>
      <c r="D118" s="36" t="s">
        <v>1590</v>
      </c>
      <c r="E118" s="31" t="s">
        <v>781</v>
      </c>
      <c r="F118" s="61">
        <v>1</v>
      </c>
      <c r="G118" s="21">
        <v>1</v>
      </c>
    </row>
    <row r="119" spans="2:7" s="158" customFormat="1" ht="33" customHeight="1">
      <c r="B119" s="62">
        <v>43086</v>
      </c>
      <c r="C119" s="35">
        <v>3816</v>
      </c>
      <c r="D119" s="36" t="s">
        <v>1592</v>
      </c>
      <c r="E119" s="31" t="s">
        <v>1594</v>
      </c>
      <c r="F119" s="61">
        <v>3</v>
      </c>
      <c r="G119" s="21">
        <v>3</v>
      </c>
    </row>
    <row r="120" spans="2:7" s="158" customFormat="1" ht="14.25" customHeight="1">
      <c r="B120" s="62">
        <v>43086</v>
      </c>
      <c r="C120" s="35">
        <v>20986</v>
      </c>
      <c r="D120" s="36" t="s">
        <v>1593</v>
      </c>
      <c r="E120" s="31" t="s">
        <v>1021</v>
      </c>
      <c r="F120" s="61">
        <v>1</v>
      </c>
      <c r="G120" s="21">
        <v>1</v>
      </c>
    </row>
    <row r="121" spans="2:7" s="158" customFormat="1" ht="14.25" customHeight="1">
      <c r="B121" s="62">
        <v>43087</v>
      </c>
      <c r="C121" s="35">
        <v>779</v>
      </c>
      <c r="D121" s="36" t="s">
        <v>1595</v>
      </c>
      <c r="E121" s="31" t="s">
        <v>585</v>
      </c>
      <c r="F121" s="61">
        <v>1</v>
      </c>
      <c r="G121" s="21">
        <v>1</v>
      </c>
    </row>
    <row r="122" spans="2:7" s="158" customFormat="1" ht="33" customHeight="1">
      <c r="B122" s="62">
        <v>43087</v>
      </c>
      <c r="C122" s="35">
        <v>1031</v>
      </c>
      <c r="D122" s="36" t="s">
        <v>1596</v>
      </c>
      <c r="E122" s="31" t="s">
        <v>1598</v>
      </c>
      <c r="F122" s="61">
        <v>4</v>
      </c>
      <c r="G122" s="21">
        <v>4</v>
      </c>
    </row>
    <row r="123" spans="2:7" s="158" customFormat="1" ht="14.25" customHeight="1">
      <c r="B123" s="62">
        <v>43088</v>
      </c>
      <c r="C123" s="35">
        <v>2378</v>
      </c>
      <c r="D123" s="36" t="s">
        <v>1597</v>
      </c>
      <c r="E123" s="31" t="s">
        <v>1599</v>
      </c>
      <c r="F123" s="61">
        <v>2</v>
      </c>
      <c r="G123" s="21">
        <v>2</v>
      </c>
    </row>
    <row r="124" spans="2:7" s="158" customFormat="1" ht="33" customHeight="1">
      <c r="B124" s="62">
        <v>43091</v>
      </c>
      <c r="C124" s="35">
        <v>614</v>
      </c>
      <c r="D124" s="36" t="s">
        <v>1600</v>
      </c>
      <c r="E124" s="31" t="s">
        <v>1601</v>
      </c>
      <c r="F124" s="61">
        <v>4</v>
      </c>
      <c r="G124" s="21">
        <v>4</v>
      </c>
    </row>
    <row r="125" spans="2:7" s="158" customFormat="1" ht="16.5" customHeight="1">
      <c r="B125" s="62">
        <v>43092</v>
      </c>
      <c r="C125" s="35">
        <v>438</v>
      </c>
      <c r="D125" s="36" t="s">
        <v>1603</v>
      </c>
      <c r="E125" s="31" t="s">
        <v>781</v>
      </c>
      <c r="F125" s="61">
        <v>1</v>
      </c>
      <c r="G125" s="21">
        <v>1</v>
      </c>
    </row>
    <row r="126" spans="2:7" s="158" customFormat="1" ht="14.25" customHeight="1">
      <c r="B126" s="62">
        <v>43094</v>
      </c>
      <c r="C126" s="35">
        <v>2469</v>
      </c>
      <c r="D126" s="36" t="s">
        <v>1604</v>
      </c>
      <c r="E126" s="31" t="s">
        <v>585</v>
      </c>
      <c r="F126" s="61">
        <v>1</v>
      </c>
      <c r="G126" s="21">
        <v>1</v>
      </c>
    </row>
    <row r="127" spans="2:7" s="158" customFormat="1" ht="14.25" customHeight="1">
      <c r="B127" s="62">
        <v>43098</v>
      </c>
      <c r="C127" s="35">
        <v>25011</v>
      </c>
      <c r="D127" s="36" t="s">
        <v>1605</v>
      </c>
      <c r="E127" s="31" t="s">
        <v>585</v>
      </c>
      <c r="F127" s="61">
        <v>1</v>
      </c>
      <c r="G127" s="21">
        <v>1</v>
      </c>
    </row>
    <row r="128" spans="2:7" s="158" customFormat="1" ht="14.25" customHeight="1">
      <c r="B128" s="62">
        <v>43100</v>
      </c>
      <c r="C128" s="35">
        <v>285</v>
      </c>
      <c r="D128" s="36" t="s">
        <v>1606</v>
      </c>
      <c r="E128" s="31" t="s">
        <v>1608</v>
      </c>
      <c r="F128" s="61">
        <v>1</v>
      </c>
      <c r="G128" s="21">
        <v>1</v>
      </c>
    </row>
    <row r="129" spans="2:7" s="158" customFormat="1" ht="14.25" customHeight="1" thickBot="1">
      <c r="B129" s="62">
        <v>43100</v>
      </c>
      <c r="C129" s="35">
        <v>2560</v>
      </c>
      <c r="D129" s="36" t="s">
        <v>1607</v>
      </c>
      <c r="E129" s="31" t="s">
        <v>585</v>
      </c>
      <c r="F129" s="61">
        <v>1</v>
      </c>
      <c r="G129" s="21">
        <v>1</v>
      </c>
    </row>
    <row r="130" spans="2:7" s="158" customFormat="1" ht="30" customHeight="1" thickBot="1">
      <c r="B130" s="27" t="s">
        <v>1374</v>
      </c>
      <c r="C130" s="421">
        <f>COUNTA(D68:D129)</f>
        <v>62</v>
      </c>
      <c r="D130" s="422"/>
      <c r="E130" s="423">
        <f>SUM(F68:F129)</f>
        <v>127</v>
      </c>
      <c r="F130" s="439"/>
      <c r="G130" s="28">
        <f>SUM(G68:G129)</f>
        <v>125</v>
      </c>
    </row>
    <row r="131" s="158" customFormat="1" ht="13.5">
      <c r="G131" s="29"/>
    </row>
    <row r="132" spans="3:8" ht="33" customHeight="1">
      <c r="C132" s="440" t="s">
        <v>1197</v>
      </c>
      <c r="D132" s="441"/>
      <c r="E132" s="442"/>
      <c r="F132" s="2"/>
      <c r="G132" s="3"/>
      <c r="H132" s="4"/>
    </row>
    <row r="133" spans="2:7" s="8" customFormat="1" ht="15.75" customHeight="1">
      <c r="B133" s="5"/>
      <c r="C133" s="6"/>
      <c r="D133" s="5"/>
      <c r="E133" s="5"/>
      <c r="F133" s="5"/>
      <c r="G133" s="7"/>
    </row>
    <row r="134" spans="2:7" s="8" customFormat="1" ht="30" customHeight="1" thickBot="1">
      <c r="B134" s="9" t="s">
        <v>148</v>
      </c>
      <c r="C134" s="428">
        <v>42736</v>
      </c>
      <c r="D134" s="428"/>
      <c r="E134" s="10"/>
      <c r="F134" s="429"/>
      <c r="G134" s="430"/>
    </row>
    <row r="135" spans="2:7" ht="16.5" customHeight="1">
      <c r="B135" s="431" t="s">
        <v>149</v>
      </c>
      <c r="C135" s="433" t="s">
        <v>150</v>
      </c>
      <c r="D135" s="434"/>
      <c r="E135" s="435" t="s">
        <v>151</v>
      </c>
      <c r="F135" s="45" t="s">
        <v>580</v>
      </c>
      <c r="G135" s="135" t="s">
        <v>153</v>
      </c>
    </row>
    <row r="136" spans="2:7" ht="16.5" customHeight="1" thickBot="1">
      <c r="B136" s="432"/>
      <c r="C136" s="11" t="s">
        <v>154</v>
      </c>
      <c r="D136" s="11" t="s">
        <v>155</v>
      </c>
      <c r="E136" s="436"/>
      <c r="F136" s="437" t="s">
        <v>581</v>
      </c>
      <c r="G136" s="438"/>
    </row>
    <row r="137" spans="2:7" ht="16.5" customHeight="1">
      <c r="B137" s="63">
        <v>42372</v>
      </c>
      <c r="C137" s="35">
        <v>2500</v>
      </c>
      <c r="D137" s="36" t="s">
        <v>1198</v>
      </c>
      <c r="E137" s="37" t="s">
        <v>801</v>
      </c>
      <c r="F137" s="66">
        <v>2</v>
      </c>
      <c r="G137" s="39">
        <v>2</v>
      </c>
    </row>
    <row r="138" spans="2:7" ht="33" customHeight="1">
      <c r="B138" s="62">
        <v>42373</v>
      </c>
      <c r="C138" s="18">
        <v>589</v>
      </c>
      <c r="D138" s="19" t="s">
        <v>1200</v>
      </c>
      <c r="E138" s="15" t="s">
        <v>1201</v>
      </c>
      <c r="F138" s="61">
        <v>4</v>
      </c>
      <c r="G138" s="21">
        <v>4</v>
      </c>
    </row>
    <row r="139" spans="2:7" ht="16.5" customHeight="1">
      <c r="B139" s="62">
        <v>42375</v>
      </c>
      <c r="C139" s="18">
        <v>24533</v>
      </c>
      <c r="D139" s="19" t="s">
        <v>1203</v>
      </c>
      <c r="E139" s="15" t="s">
        <v>585</v>
      </c>
      <c r="F139" s="61">
        <v>1</v>
      </c>
      <c r="G139" s="21">
        <v>1</v>
      </c>
    </row>
    <row r="140" spans="2:7" ht="16.5" customHeight="1">
      <c r="B140" s="62">
        <v>42376</v>
      </c>
      <c r="C140" s="35">
        <v>220</v>
      </c>
      <c r="D140" s="36" t="s">
        <v>1202</v>
      </c>
      <c r="E140" s="37" t="s">
        <v>1211</v>
      </c>
      <c r="F140" s="64">
        <v>2</v>
      </c>
      <c r="G140" s="39">
        <v>2</v>
      </c>
    </row>
    <row r="141" spans="2:7" ht="16.5" customHeight="1">
      <c r="B141" s="62">
        <v>42377</v>
      </c>
      <c r="C141" s="35">
        <v>10674</v>
      </c>
      <c r="D141" s="36" t="s">
        <v>1206</v>
      </c>
      <c r="E141" s="15" t="s">
        <v>585</v>
      </c>
      <c r="F141" s="61">
        <v>1</v>
      </c>
      <c r="G141" s="21">
        <v>1</v>
      </c>
    </row>
    <row r="142" spans="2:7" ht="16.5" customHeight="1">
      <c r="B142" s="62">
        <v>42377</v>
      </c>
      <c r="C142" s="35">
        <v>6998</v>
      </c>
      <c r="D142" s="36" t="s">
        <v>1207</v>
      </c>
      <c r="E142" s="15" t="s">
        <v>585</v>
      </c>
      <c r="F142" s="61">
        <v>1</v>
      </c>
      <c r="G142" s="21">
        <v>1</v>
      </c>
    </row>
    <row r="143" spans="2:7" ht="16.5" customHeight="1">
      <c r="B143" s="62">
        <v>42378</v>
      </c>
      <c r="C143" s="35">
        <v>202</v>
      </c>
      <c r="D143" s="36" t="s">
        <v>1204</v>
      </c>
      <c r="E143" s="37" t="s">
        <v>1205</v>
      </c>
      <c r="F143" s="64">
        <v>2</v>
      </c>
      <c r="G143" s="39">
        <v>2</v>
      </c>
    </row>
    <row r="144" spans="2:7" ht="16.5" customHeight="1">
      <c r="B144" s="62">
        <v>42382</v>
      </c>
      <c r="C144" s="35">
        <v>13779</v>
      </c>
      <c r="D144" s="36" t="s">
        <v>1209</v>
      </c>
      <c r="E144" s="37" t="s">
        <v>1210</v>
      </c>
      <c r="F144" s="64">
        <v>2</v>
      </c>
      <c r="G144" s="39">
        <v>2</v>
      </c>
    </row>
    <row r="145" spans="2:7" ht="82.5" customHeight="1">
      <c r="B145" s="62">
        <v>42382</v>
      </c>
      <c r="C145" s="35">
        <v>88</v>
      </c>
      <c r="D145" s="36" t="s">
        <v>1208</v>
      </c>
      <c r="E145" s="15" t="s">
        <v>1234</v>
      </c>
      <c r="F145" s="64">
        <v>3</v>
      </c>
      <c r="G145" s="39">
        <v>3</v>
      </c>
    </row>
    <row r="146" spans="2:7" ht="16.5" customHeight="1">
      <c r="B146" s="62">
        <v>42384</v>
      </c>
      <c r="C146" s="35">
        <v>18998</v>
      </c>
      <c r="D146" s="36" t="s">
        <v>1212</v>
      </c>
      <c r="E146" s="37" t="s">
        <v>784</v>
      </c>
      <c r="F146" s="64">
        <v>2</v>
      </c>
      <c r="G146" s="39">
        <v>2</v>
      </c>
    </row>
    <row r="147" spans="2:7" ht="16.5" customHeight="1">
      <c r="B147" s="62">
        <v>42387</v>
      </c>
      <c r="C147" s="35">
        <v>340</v>
      </c>
      <c r="D147" s="36" t="s">
        <v>1217</v>
      </c>
      <c r="E147" s="37" t="s">
        <v>1218</v>
      </c>
      <c r="F147" s="64">
        <v>2</v>
      </c>
      <c r="G147" s="39">
        <v>2</v>
      </c>
    </row>
    <row r="148" spans="2:7" ht="16.5" customHeight="1">
      <c r="B148" s="62">
        <v>42394</v>
      </c>
      <c r="C148" s="35">
        <v>46301</v>
      </c>
      <c r="D148" s="36" t="s">
        <v>1236</v>
      </c>
      <c r="E148" s="15" t="s">
        <v>585</v>
      </c>
      <c r="F148" s="61">
        <v>1</v>
      </c>
      <c r="G148" s="21">
        <v>1</v>
      </c>
    </row>
    <row r="149" spans="2:7" ht="16.5" customHeight="1">
      <c r="B149" s="62">
        <v>42399</v>
      </c>
      <c r="C149" s="35">
        <v>1208</v>
      </c>
      <c r="D149" s="36" t="s">
        <v>1030</v>
      </c>
      <c r="E149" s="37" t="s">
        <v>781</v>
      </c>
      <c r="F149" s="64">
        <v>1</v>
      </c>
      <c r="G149" s="39">
        <v>1</v>
      </c>
    </row>
    <row r="150" spans="2:7" ht="16.5" customHeight="1">
      <c r="B150" s="62">
        <v>42399</v>
      </c>
      <c r="C150" s="35">
        <v>545</v>
      </c>
      <c r="D150" s="36" t="s">
        <v>1237</v>
      </c>
      <c r="E150" s="15" t="s">
        <v>585</v>
      </c>
      <c r="F150" s="61">
        <v>1</v>
      </c>
      <c r="G150" s="21">
        <v>1</v>
      </c>
    </row>
    <row r="151" spans="2:7" ht="16.5" customHeight="1">
      <c r="B151" s="62">
        <v>42402</v>
      </c>
      <c r="C151" s="35">
        <v>156293</v>
      </c>
      <c r="D151" s="36" t="s">
        <v>1238</v>
      </c>
      <c r="E151" s="37" t="s">
        <v>1239</v>
      </c>
      <c r="F151" s="64">
        <v>1</v>
      </c>
      <c r="G151" s="39">
        <v>1</v>
      </c>
    </row>
    <row r="152" spans="2:7" ht="33" customHeight="1">
      <c r="B152" s="62">
        <v>42403</v>
      </c>
      <c r="C152" s="35">
        <v>1961</v>
      </c>
      <c r="D152" s="36" t="s">
        <v>1121</v>
      </c>
      <c r="E152" s="37" t="s">
        <v>1240</v>
      </c>
      <c r="F152" s="64">
        <v>3</v>
      </c>
      <c r="G152" s="39">
        <v>3</v>
      </c>
    </row>
    <row r="153" spans="2:7" ht="33" customHeight="1">
      <c r="B153" s="62">
        <v>42405</v>
      </c>
      <c r="C153" s="35">
        <v>212</v>
      </c>
      <c r="D153" s="36" t="s">
        <v>1241</v>
      </c>
      <c r="E153" s="37" t="s">
        <v>1243</v>
      </c>
      <c r="F153" s="64">
        <v>6</v>
      </c>
      <c r="G153" s="39">
        <v>6</v>
      </c>
    </row>
    <row r="154" spans="2:7" ht="16.5" customHeight="1">
      <c r="B154" s="62">
        <v>42410</v>
      </c>
      <c r="C154" s="35">
        <v>1048</v>
      </c>
      <c r="D154" s="36" t="s">
        <v>1246</v>
      </c>
      <c r="E154" s="37" t="s">
        <v>545</v>
      </c>
      <c r="F154" s="64">
        <v>1</v>
      </c>
      <c r="G154" s="39">
        <v>1</v>
      </c>
    </row>
    <row r="155" spans="2:7" ht="16.5" customHeight="1">
      <c r="B155" s="62">
        <v>42410</v>
      </c>
      <c r="C155" s="35">
        <v>1167</v>
      </c>
      <c r="D155" s="36" t="s">
        <v>1247</v>
      </c>
      <c r="E155" s="37" t="s">
        <v>545</v>
      </c>
      <c r="F155" s="64">
        <v>1</v>
      </c>
      <c r="G155" s="39">
        <v>1</v>
      </c>
    </row>
    <row r="156" spans="2:7" ht="16.5" customHeight="1">
      <c r="B156" s="62">
        <v>42411</v>
      </c>
      <c r="C156" s="35">
        <v>117620</v>
      </c>
      <c r="D156" s="36" t="s">
        <v>1248</v>
      </c>
      <c r="E156" s="37" t="s">
        <v>1239</v>
      </c>
      <c r="F156" s="64">
        <v>1</v>
      </c>
      <c r="G156" s="39">
        <v>1</v>
      </c>
    </row>
    <row r="157" spans="2:7" ht="16.5" customHeight="1">
      <c r="B157" s="62">
        <v>42414</v>
      </c>
      <c r="C157" s="35">
        <v>1242</v>
      </c>
      <c r="D157" s="36" t="s">
        <v>1249</v>
      </c>
      <c r="E157" s="15" t="s">
        <v>585</v>
      </c>
      <c r="F157" s="61">
        <v>1</v>
      </c>
      <c r="G157" s="21">
        <v>1</v>
      </c>
    </row>
    <row r="158" spans="2:7" ht="33" customHeight="1">
      <c r="B158" s="62">
        <v>42427</v>
      </c>
      <c r="C158" s="35">
        <v>3346</v>
      </c>
      <c r="D158" s="128" t="s">
        <v>1254</v>
      </c>
      <c r="E158" s="15" t="s">
        <v>1260</v>
      </c>
      <c r="F158" s="64">
        <v>4</v>
      </c>
      <c r="G158" s="39">
        <v>4</v>
      </c>
    </row>
    <row r="159" spans="2:7" ht="16.5" customHeight="1">
      <c r="B159" s="62">
        <v>42433</v>
      </c>
      <c r="C159" s="35">
        <v>387</v>
      </c>
      <c r="D159" s="128" t="s">
        <v>1255</v>
      </c>
      <c r="E159" s="37" t="s">
        <v>545</v>
      </c>
      <c r="F159" s="64">
        <v>1</v>
      </c>
      <c r="G159" s="39">
        <v>1</v>
      </c>
    </row>
    <row r="160" spans="2:7" ht="16.5" customHeight="1">
      <c r="B160" s="62">
        <v>42445</v>
      </c>
      <c r="C160" s="35">
        <v>174</v>
      </c>
      <c r="D160" s="128" t="s">
        <v>1259</v>
      </c>
      <c r="E160" s="37" t="s">
        <v>1261</v>
      </c>
      <c r="F160" s="64">
        <v>3</v>
      </c>
      <c r="G160" s="39">
        <v>3</v>
      </c>
    </row>
    <row r="161" spans="2:7" ht="16.5" customHeight="1">
      <c r="B161" s="62">
        <v>42455</v>
      </c>
      <c r="C161" s="35">
        <v>2085</v>
      </c>
      <c r="D161" s="128" t="s">
        <v>1267</v>
      </c>
      <c r="E161" s="37" t="s">
        <v>781</v>
      </c>
      <c r="F161" s="64">
        <v>1</v>
      </c>
      <c r="G161" s="39">
        <v>1</v>
      </c>
    </row>
    <row r="162" spans="2:7" ht="16.5" customHeight="1">
      <c r="B162" s="62">
        <v>42475</v>
      </c>
      <c r="C162" s="35" t="s">
        <v>704</v>
      </c>
      <c r="D162" s="128" t="s">
        <v>1271</v>
      </c>
      <c r="E162" s="37" t="s">
        <v>545</v>
      </c>
      <c r="F162" s="64">
        <v>1</v>
      </c>
      <c r="G162" s="39">
        <v>1</v>
      </c>
    </row>
    <row r="163" spans="2:7" ht="33" customHeight="1">
      <c r="B163" s="62">
        <v>42479</v>
      </c>
      <c r="C163" s="35">
        <v>480</v>
      </c>
      <c r="D163" s="128" t="s">
        <v>1272</v>
      </c>
      <c r="E163" s="37" t="s">
        <v>1275</v>
      </c>
      <c r="F163" s="64">
        <v>5</v>
      </c>
      <c r="G163" s="39">
        <v>5</v>
      </c>
    </row>
    <row r="164" spans="2:7" ht="16.5" customHeight="1">
      <c r="B164" s="62">
        <v>42505</v>
      </c>
      <c r="C164" s="35">
        <v>828</v>
      </c>
      <c r="D164" s="128" t="s">
        <v>1279</v>
      </c>
      <c r="E164" s="37" t="s">
        <v>1284</v>
      </c>
      <c r="F164" s="64">
        <v>3</v>
      </c>
      <c r="G164" s="39">
        <v>3</v>
      </c>
    </row>
    <row r="165" spans="2:7" ht="16.5" customHeight="1">
      <c r="B165" s="62">
        <v>42507</v>
      </c>
      <c r="C165" s="35">
        <v>740</v>
      </c>
      <c r="D165" s="128" t="s">
        <v>1282</v>
      </c>
      <c r="E165" s="37" t="s">
        <v>1283</v>
      </c>
      <c r="F165" s="64">
        <v>3</v>
      </c>
      <c r="G165" s="39">
        <v>3</v>
      </c>
    </row>
    <row r="166" spans="2:7" ht="49.5" customHeight="1">
      <c r="B166" s="62">
        <v>42552</v>
      </c>
      <c r="C166" s="35">
        <v>1567</v>
      </c>
      <c r="D166" s="128" t="s">
        <v>1288</v>
      </c>
      <c r="E166" s="15" t="s">
        <v>1294</v>
      </c>
      <c r="F166" s="64">
        <v>1</v>
      </c>
      <c r="G166" s="39">
        <v>1</v>
      </c>
    </row>
    <row r="167" spans="2:7" ht="15.75" customHeight="1">
      <c r="B167" s="62">
        <v>42553</v>
      </c>
      <c r="C167" s="35">
        <v>755</v>
      </c>
      <c r="D167" s="128" t="s">
        <v>1289</v>
      </c>
      <c r="E167" s="37" t="s">
        <v>1290</v>
      </c>
      <c r="F167" s="64">
        <v>2</v>
      </c>
      <c r="G167" s="39">
        <v>2</v>
      </c>
    </row>
    <row r="168" spans="2:7" ht="15.75" customHeight="1">
      <c r="B168" s="62">
        <v>42555</v>
      </c>
      <c r="C168" s="35">
        <v>5654</v>
      </c>
      <c r="D168" s="128" t="s">
        <v>1293</v>
      </c>
      <c r="E168" s="37" t="s">
        <v>585</v>
      </c>
      <c r="F168" s="64">
        <v>1</v>
      </c>
      <c r="G168" s="39">
        <v>1</v>
      </c>
    </row>
    <row r="169" spans="2:7" ht="15.75" customHeight="1">
      <c r="B169" s="62">
        <v>42568</v>
      </c>
      <c r="C169" s="35">
        <v>1245</v>
      </c>
      <c r="D169" s="128" t="s">
        <v>1297</v>
      </c>
      <c r="E169" s="37" t="s">
        <v>781</v>
      </c>
      <c r="F169" s="64">
        <v>1</v>
      </c>
      <c r="G169" s="39">
        <v>1</v>
      </c>
    </row>
    <row r="170" spans="2:7" ht="15.75" customHeight="1">
      <c r="B170" s="62">
        <v>42573</v>
      </c>
      <c r="C170" s="35">
        <v>142</v>
      </c>
      <c r="D170" s="128" t="s">
        <v>1298</v>
      </c>
      <c r="E170" s="37" t="s">
        <v>1239</v>
      </c>
      <c r="F170" s="64">
        <v>1</v>
      </c>
      <c r="G170" s="39">
        <v>1</v>
      </c>
    </row>
    <row r="171" spans="2:7" ht="15.75" customHeight="1">
      <c r="B171" s="62">
        <v>42581</v>
      </c>
      <c r="C171" s="35">
        <v>303775</v>
      </c>
      <c r="D171" s="128" t="s">
        <v>1299</v>
      </c>
      <c r="E171" s="37" t="s">
        <v>545</v>
      </c>
      <c r="F171" s="64">
        <v>1</v>
      </c>
      <c r="G171" s="39">
        <v>1</v>
      </c>
    </row>
    <row r="172" spans="2:7" ht="33" customHeight="1">
      <c r="B172" s="62">
        <v>42642</v>
      </c>
      <c r="C172" s="35">
        <v>1298</v>
      </c>
      <c r="D172" s="128" t="s">
        <v>1300</v>
      </c>
      <c r="E172" s="37" t="s">
        <v>1301</v>
      </c>
      <c r="F172" s="64">
        <v>4</v>
      </c>
      <c r="G172" s="39">
        <v>4</v>
      </c>
    </row>
    <row r="173" spans="2:7" ht="15.75" customHeight="1">
      <c r="B173" s="62">
        <v>42647</v>
      </c>
      <c r="C173" s="35">
        <v>597</v>
      </c>
      <c r="D173" s="128" t="s">
        <v>976</v>
      </c>
      <c r="E173" s="37" t="s">
        <v>585</v>
      </c>
      <c r="F173" s="64">
        <v>1</v>
      </c>
      <c r="G173" s="39">
        <v>1</v>
      </c>
    </row>
    <row r="174" spans="2:7" ht="15.75" customHeight="1">
      <c r="B174" s="62">
        <v>42654</v>
      </c>
      <c r="C174" s="35">
        <v>316</v>
      </c>
      <c r="D174" s="128" t="s">
        <v>1302</v>
      </c>
      <c r="E174" s="37" t="s">
        <v>785</v>
      </c>
      <c r="F174" s="64">
        <v>2</v>
      </c>
      <c r="G174" s="39">
        <v>2</v>
      </c>
    </row>
    <row r="175" spans="2:7" ht="33" customHeight="1">
      <c r="B175" s="62">
        <v>42661</v>
      </c>
      <c r="C175" s="35">
        <v>764</v>
      </c>
      <c r="D175" s="128" t="s">
        <v>1303</v>
      </c>
      <c r="E175" s="37" t="s">
        <v>1304</v>
      </c>
      <c r="F175" s="64">
        <v>6</v>
      </c>
      <c r="G175" s="39">
        <v>6</v>
      </c>
    </row>
    <row r="176" spans="2:7" ht="16.5" customHeight="1">
      <c r="B176" s="62">
        <v>42666</v>
      </c>
      <c r="C176" s="35">
        <v>23945</v>
      </c>
      <c r="D176" s="128" t="s">
        <v>1307</v>
      </c>
      <c r="E176" s="37" t="s">
        <v>829</v>
      </c>
      <c r="F176" s="64">
        <v>2</v>
      </c>
      <c r="G176" s="39">
        <v>2</v>
      </c>
    </row>
    <row r="177" spans="2:7" ht="16.5" customHeight="1">
      <c r="B177" s="62">
        <v>42669</v>
      </c>
      <c r="C177" s="35">
        <v>18</v>
      </c>
      <c r="D177" s="128" t="s">
        <v>1309</v>
      </c>
      <c r="E177" s="37" t="s">
        <v>1316</v>
      </c>
      <c r="F177" s="64">
        <v>1</v>
      </c>
      <c r="G177" s="39">
        <v>1</v>
      </c>
    </row>
    <row r="178" spans="2:7" ht="16.5" customHeight="1">
      <c r="B178" s="62">
        <v>42673</v>
      </c>
      <c r="C178" s="35">
        <v>1903</v>
      </c>
      <c r="D178" s="128" t="s">
        <v>1308</v>
      </c>
      <c r="E178" s="37" t="s">
        <v>585</v>
      </c>
      <c r="F178" s="64">
        <v>1</v>
      </c>
      <c r="G178" s="39">
        <v>1</v>
      </c>
    </row>
    <row r="179" spans="2:7" ht="16.5" customHeight="1">
      <c r="B179" s="62">
        <v>42675</v>
      </c>
      <c r="C179" s="35">
        <v>737</v>
      </c>
      <c r="D179" s="128" t="s">
        <v>1313</v>
      </c>
      <c r="E179" s="37" t="s">
        <v>1316</v>
      </c>
      <c r="F179" s="64">
        <v>1</v>
      </c>
      <c r="G179" s="39">
        <v>1</v>
      </c>
    </row>
    <row r="180" spans="2:7" ht="16.5" customHeight="1">
      <c r="B180" s="62">
        <v>42678</v>
      </c>
      <c r="C180" s="35">
        <v>13512</v>
      </c>
      <c r="D180" s="128" t="s">
        <v>1314</v>
      </c>
      <c r="E180" s="37" t="s">
        <v>1315</v>
      </c>
      <c r="F180" s="64">
        <v>2</v>
      </c>
      <c r="G180" s="39">
        <v>2</v>
      </c>
    </row>
    <row r="181" spans="2:7" ht="16.5" customHeight="1">
      <c r="B181" s="62">
        <v>42679</v>
      </c>
      <c r="C181" s="35">
        <v>1008</v>
      </c>
      <c r="D181" s="128" t="s">
        <v>1317</v>
      </c>
      <c r="E181" s="37" t="s">
        <v>1210</v>
      </c>
      <c r="F181" s="64">
        <v>2</v>
      </c>
      <c r="G181" s="39">
        <v>2</v>
      </c>
    </row>
    <row r="182" spans="2:7" ht="16.5" customHeight="1">
      <c r="B182" s="62">
        <v>42683</v>
      </c>
      <c r="C182" s="35">
        <v>2132</v>
      </c>
      <c r="D182" s="128" t="s">
        <v>1320</v>
      </c>
      <c r="E182" s="37" t="s">
        <v>757</v>
      </c>
      <c r="F182" s="64">
        <v>2</v>
      </c>
      <c r="G182" s="39">
        <v>2</v>
      </c>
    </row>
    <row r="183" spans="2:7" ht="33" customHeight="1">
      <c r="B183" s="62">
        <v>42683</v>
      </c>
      <c r="C183" s="35">
        <v>2909</v>
      </c>
      <c r="D183" s="128" t="s">
        <v>1318</v>
      </c>
      <c r="E183" s="37" t="s">
        <v>1321</v>
      </c>
      <c r="F183" s="64">
        <v>4</v>
      </c>
      <c r="G183" s="39">
        <v>4</v>
      </c>
    </row>
    <row r="184" spans="2:7" ht="16.5" customHeight="1">
      <c r="B184" s="62">
        <v>42685</v>
      </c>
      <c r="C184" s="35">
        <v>162259</v>
      </c>
      <c r="D184" s="128" t="s">
        <v>1323</v>
      </c>
      <c r="E184" s="37" t="s">
        <v>585</v>
      </c>
      <c r="F184" s="64">
        <v>1</v>
      </c>
      <c r="G184" s="39">
        <v>1</v>
      </c>
    </row>
    <row r="185" spans="2:7" ht="16.5" customHeight="1">
      <c r="B185" s="62">
        <v>42685</v>
      </c>
      <c r="C185" s="35">
        <v>32290</v>
      </c>
      <c r="D185" s="128" t="s">
        <v>1319</v>
      </c>
      <c r="E185" s="37" t="s">
        <v>1322</v>
      </c>
      <c r="F185" s="64">
        <v>2</v>
      </c>
      <c r="G185" s="39">
        <v>2</v>
      </c>
    </row>
    <row r="186" spans="2:7" ht="16.5" customHeight="1">
      <c r="B186" s="62">
        <v>42689</v>
      </c>
      <c r="C186" s="35">
        <v>98</v>
      </c>
      <c r="D186" s="128" t="s">
        <v>1324</v>
      </c>
      <c r="E186" s="37" t="s">
        <v>585</v>
      </c>
      <c r="F186" s="64">
        <v>1</v>
      </c>
      <c r="G186" s="39">
        <v>1</v>
      </c>
    </row>
    <row r="187" spans="2:7" ht="16.5" customHeight="1">
      <c r="B187" s="62">
        <v>42692</v>
      </c>
      <c r="C187" s="35">
        <v>98</v>
      </c>
      <c r="D187" s="128" t="s">
        <v>1324</v>
      </c>
      <c r="E187" s="37" t="s">
        <v>566</v>
      </c>
      <c r="F187" s="64">
        <v>1</v>
      </c>
      <c r="G187" s="39">
        <v>1</v>
      </c>
    </row>
    <row r="188" spans="2:7" ht="33" customHeight="1">
      <c r="B188" s="62">
        <v>42696</v>
      </c>
      <c r="C188" s="35">
        <v>3608</v>
      </c>
      <c r="D188" s="128" t="s">
        <v>1326</v>
      </c>
      <c r="E188" s="37" t="s">
        <v>1327</v>
      </c>
      <c r="F188" s="64">
        <v>4</v>
      </c>
      <c r="G188" s="39">
        <v>4</v>
      </c>
    </row>
    <row r="189" spans="2:7" ht="16.5" customHeight="1">
      <c r="B189" s="62">
        <v>42696</v>
      </c>
      <c r="C189" s="35">
        <v>28313</v>
      </c>
      <c r="D189" s="128" t="s">
        <v>1328</v>
      </c>
      <c r="E189" s="37" t="s">
        <v>585</v>
      </c>
      <c r="F189" s="64">
        <v>1</v>
      </c>
      <c r="G189" s="39">
        <v>1</v>
      </c>
    </row>
    <row r="190" spans="2:7" ht="16.5" customHeight="1">
      <c r="B190" s="62">
        <v>42702</v>
      </c>
      <c r="C190" s="35">
        <v>9566</v>
      </c>
      <c r="D190" s="128" t="s">
        <v>1329</v>
      </c>
      <c r="E190" s="37" t="s">
        <v>781</v>
      </c>
      <c r="F190" s="64">
        <v>1</v>
      </c>
      <c r="G190" s="39">
        <v>1</v>
      </c>
    </row>
    <row r="191" spans="2:7" ht="16.5" customHeight="1">
      <c r="B191" s="62">
        <v>42705</v>
      </c>
      <c r="C191" s="35">
        <v>16599</v>
      </c>
      <c r="D191" s="128" t="s">
        <v>1330</v>
      </c>
      <c r="E191" s="37" t="s">
        <v>585</v>
      </c>
      <c r="F191" s="64">
        <v>1</v>
      </c>
      <c r="G191" s="39">
        <v>1</v>
      </c>
    </row>
    <row r="192" spans="2:7" ht="16.5" customHeight="1">
      <c r="B192" s="62">
        <v>42706</v>
      </c>
      <c r="C192" s="35">
        <v>2193</v>
      </c>
      <c r="D192" s="128" t="s">
        <v>1331</v>
      </c>
      <c r="E192" s="37" t="s">
        <v>1356</v>
      </c>
      <c r="F192" s="64">
        <v>3</v>
      </c>
      <c r="G192" s="39">
        <v>3</v>
      </c>
    </row>
    <row r="193" spans="2:7" ht="16.5" customHeight="1">
      <c r="B193" s="62">
        <v>42707</v>
      </c>
      <c r="C193" s="35">
        <v>31816</v>
      </c>
      <c r="D193" s="128" t="s">
        <v>1333</v>
      </c>
      <c r="E193" s="37" t="s">
        <v>781</v>
      </c>
      <c r="F193" s="64">
        <v>1</v>
      </c>
      <c r="G193" s="39">
        <v>1</v>
      </c>
    </row>
    <row r="194" spans="2:7" ht="49.5" customHeight="1">
      <c r="B194" s="62">
        <v>42707</v>
      </c>
      <c r="C194" s="35">
        <v>5316</v>
      </c>
      <c r="D194" s="128" t="s">
        <v>1332</v>
      </c>
      <c r="E194" s="37" t="s">
        <v>1334</v>
      </c>
      <c r="F194" s="64">
        <v>7</v>
      </c>
      <c r="G194" s="39">
        <v>6</v>
      </c>
    </row>
    <row r="195" spans="2:7" ht="16.5" customHeight="1">
      <c r="B195" s="62">
        <v>42708</v>
      </c>
      <c r="C195" s="35">
        <v>143784</v>
      </c>
      <c r="D195" s="128" t="s">
        <v>1335</v>
      </c>
      <c r="E195" s="37" t="s">
        <v>585</v>
      </c>
      <c r="F195" s="64">
        <v>1</v>
      </c>
      <c r="G195" s="39">
        <v>1</v>
      </c>
    </row>
    <row r="196" spans="2:7" ht="16.5" customHeight="1">
      <c r="B196" s="62">
        <v>42710</v>
      </c>
      <c r="C196" s="35">
        <v>7635</v>
      </c>
      <c r="D196" s="128" t="s">
        <v>1336</v>
      </c>
      <c r="E196" s="37" t="s">
        <v>781</v>
      </c>
      <c r="F196" s="64">
        <v>1</v>
      </c>
      <c r="G196" s="39">
        <v>1</v>
      </c>
    </row>
    <row r="197" spans="2:7" ht="33" customHeight="1">
      <c r="B197" s="62">
        <v>42710</v>
      </c>
      <c r="C197" s="35">
        <v>924</v>
      </c>
      <c r="D197" s="128" t="s">
        <v>1337</v>
      </c>
      <c r="E197" s="37" t="s">
        <v>1385</v>
      </c>
      <c r="F197" s="64">
        <v>2</v>
      </c>
      <c r="G197" s="39">
        <v>2</v>
      </c>
    </row>
    <row r="198" spans="2:7" ht="49.5" customHeight="1">
      <c r="B198" s="62">
        <v>42712</v>
      </c>
      <c r="C198" s="35">
        <v>221</v>
      </c>
      <c r="D198" s="128" t="s">
        <v>1344</v>
      </c>
      <c r="E198" s="37" t="s">
        <v>1358</v>
      </c>
      <c r="F198" s="64">
        <v>1</v>
      </c>
      <c r="G198" s="39">
        <v>1</v>
      </c>
    </row>
    <row r="199" spans="2:7" ht="16.5" customHeight="1">
      <c r="B199" s="62">
        <v>42713</v>
      </c>
      <c r="C199" s="35">
        <v>12562</v>
      </c>
      <c r="D199" s="128" t="s">
        <v>1340</v>
      </c>
      <c r="E199" s="37" t="s">
        <v>624</v>
      </c>
      <c r="F199" s="64">
        <v>1</v>
      </c>
      <c r="G199" s="39">
        <v>1</v>
      </c>
    </row>
    <row r="200" spans="2:7" ht="16.5" customHeight="1">
      <c r="B200" s="62">
        <v>42713</v>
      </c>
      <c r="C200" s="35">
        <v>1076</v>
      </c>
      <c r="D200" s="128" t="s">
        <v>1341</v>
      </c>
      <c r="E200" s="37" t="s">
        <v>1343</v>
      </c>
      <c r="F200" s="64">
        <v>1</v>
      </c>
      <c r="G200" s="39">
        <v>1</v>
      </c>
    </row>
    <row r="201" spans="2:7" ht="16.5" customHeight="1">
      <c r="B201" s="62">
        <v>42713</v>
      </c>
      <c r="C201" s="35">
        <v>586</v>
      </c>
      <c r="D201" s="128" t="s">
        <v>1342</v>
      </c>
      <c r="E201" s="37" t="s">
        <v>545</v>
      </c>
      <c r="F201" s="64">
        <v>1</v>
      </c>
      <c r="G201" s="39">
        <v>1</v>
      </c>
    </row>
    <row r="202" spans="2:7" ht="16.5" customHeight="1">
      <c r="B202" s="62">
        <v>42714</v>
      </c>
      <c r="C202" s="35">
        <v>15990</v>
      </c>
      <c r="D202" s="128" t="s">
        <v>1345</v>
      </c>
      <c r="E202" s="37" t="s">
        <v>1239</v>
      </c>
      <c r="F202" s="64">
        <v>1</v>
      </c>
      <c r="G202" s="39">
        <v>1</v>
      </c>
    </row>
    <row r="203" spans="2:7" ht="16.5" customHeight="1">
      <c r="B203" s="62">
        <v>42717</v>
      </c>
      <c r="C203" s="35">
        <v>33592</v>
      </c>
      <c r="D203" s="128" t="s">
        <v>1346</v>
      </c>
      <c r="E203" s="37" t="s">
        <v>801</v>
      </c>
      <c r="F203" s="64">
        <v>2</v>
      </c>
      <c r="G203" s="39">
        <v>2</v>
      </c>
    </row>
    <row r="204" spans="2:7" ht="16.5" customHeight="1">
      <c r="B204" s="62">
        <v>42717</v>
      </c>
      <c r="C204" s="35">
        <v>16033</v>
      </c>
      <c r="D204" s="128" t="s">
        <v>1347</v>
      </c>
      <c r="E204" s="37" t="s">
        <v>781</v>
      </c>
      <c r="F204" s="64">
        <v>1</v>
      </c>
      <c r="G204" s="39">
        <v>1</v>
      </c>
    </row>
    <row r="205" spans="2:7" ht="16.5" customHeight="1">
      <c r="B205" s="62">
        <v>42717</v>
      </c>
      <c r="C205" s="35">
        <v>43993</v>
      </c>
      <c r="D205" s="128" t="s">
        <v>1348</v>
      </c>
      <c r="E205" s="37" t="s">
        <v>801</v>
      </c>
      <c r="F205" s="64">
        <v>2</v>
      </c>
      <c r="G205" s="39">
        <v>2</v>
      </c>
    </row>
    <row r="206" spans="2:7" ht="16.5" customHeight="1">
      <c r="B206" s="62">
        <v>42718</v>
      </c>
      <c r="C206" s="35">
        <v>193</v>
      </c>
      <c r="D206" s="128" t="s">
        <v>1349</v>
      </c>
      <c r="E206" s="37" t="s">
        <v>781</v>
      </c>
      <c r="F206" s="64">
        <v>1</v>
      </c>
      <c r="G206" s="39">
        <v>1</v>
      </c>
    </row>
    <row r="207" spans="2:7" ht="16.5" customHeight="1">
      <c r="B207" s="62">
        <v>42718</v>
      </c>
      <c r="C207" s="35">
        <v>4362</v>
      </c>
      <c r="D207" s="128" t="s">
        <v>1350</v>
      </c>
      <c r="E207" s="37" t="s">
        <v>1351</v>
      </c>
      <c r="F207" s="64">
        <v>2</v>
      </c>
      <c r="G207" s="39">
        <v>2</v>
      </c>
    </row>
    <row r="208" spans="2:7" ht="16.5" customHeight="1">
      <c r="B208" s="62">
        <v>42720</v>
      </c>
      <c r="C208" s="35">
        <v>9891</v>
      </c>
      <c r="D208" s="128" t="s">
        <v>1352</v>
      </c>
      <c r="E208" s="37" t="s">
        <v>1343</v>
      </c>
      <c r="F208" s="64">
        <v>1</v>
      </c>
      <c r="G208" s="39">
        <v>1</v>
      </c>
    </row>
    <row r="209" spans="2:7" ht="16.5" customHeight="1">
      <c r="B209" s="62">
        <v>42721</v>
      </c>
      <c r="C209" s="35">
        <v>66016</v>
      </c>
      <c r="D209" s="128" t="s">
        <v>1353</v>
      </c>
      <c r="E209" s="37" t="s">
        <v>1364</v>
      </c>
      <c r="F209" s="64">
        <v>2</v>
      </c>
      <c r="G209" s="39">
        <v>2</v>
      </c>
    </row>
    <row r="210" spans="2:7" ht="16.5" customHeight="1">
      <c r="B210" s="62">
        <v>42721</v>
      </c>
      <c r="C210" s="35">
        <v>160844</v>
      </c>
      <c r="D210" s="128" t="s">
        <v>1354</v>
      </c>
      <c r="E210" s="37" t="s">
        <v>1343</v>
      </c>
      <c r="F210" s="64">
        <v>1</v>
      </c>
      <c r="G210" s="39">
        <v>1</v>
      </c>
    </row>
    <row r="211" spans="2:7" ht="16.5" customHeight="1">
      <c r="B211" s="62">
        <v>42721</v>
      </c>
      <c r="C211" s="35">
        <v>12943</v>
      </c>
      <c r="D211" s="128" t="s">
        <v>1355</v>
      </c>
      <c r="E211" s="37" t="s">
        <v>781</v>
      </c>
      <c r="F211" s="64">
        <v>1</v>
      </c>
      <c r="G211" s="39">
        <v>1</v>
      </c>
    </row>
    <row r="212" spans="2:7" ht="16.5" customHeight="1">
      <c r="B212" s="62">
        <v>42722</v>
      </c>
      <c r="C212" s="35">
        <v>352</v>
      </c>
      <c r="D212" s="128" t="s">
        <v>1361</v>
      </c>
      <c r="E212" s="37" t="s">
        <v>1360</v>
      </c>
      <c r="F212" s="64">
        <v>3</v>
      </c>
      <c r="G212" s="39">
        <v>3</v>
      </c>
    </row>
    <row r="213" spans="2:7" ht="16.5" customHeight="1">
      <c r="B213" s="62">
        <v>42723</v>
      </c>
      <c r="C213" s="35">
        <v>6241</v>
      </c>
      <c r="D213" s="128" t="s">
        <v>1362</v>
      </c>
      <c r="E213" s="37" t="s">
        <v>1343</v>
      </c>
      <c r="F213" s="64">
        <v>1</v>
      </c>
      <c r="G213" s="39">
        <v>1</v>
      </c>
    </row>
    <row r="214" spans="2:7" ht="16.5" customHeight="1">
      <c r="B214" s="62">
        <v>42724</v>
      </c>
      <c r="C214" s="35">
        <v>15986</v>
      </c>
      <c r="D214" s="128" t="s">
        <v>1363</v>
      </c>
      <c r="E214" s="37" t="s">
        <v>1351</v>
      </c>
      <c r="F214" s="64">
        <v>2</v>
      </c>
      <c r="G214" s="39">
        <v>2</v>
      </c>
    </row>
    <row r="215" spans="2:7" ht="16.5" customHeight="1">
      <c r="B215" s="62">
        <v>42727</v>
      </c>
      <c r="C215" s="35">
        <v>6933</v>
      </c>
      <c r="D215" s="128" t="s">
        <v>1365</v>
      </c>
      <c r="E215" s="37" t="s">
        <v>781</v>
      </c>
      <c r="F215" s="64">
        <v>1</v>
      </c>
      <c r="G215" s="39">
        <v>1</v>
      </c>
    </row>
    <row r="216" spans="2:7" ht="16.5" customHeight="1">
      <c r="B216" s="62">
        <v>42728</v>
      </c>
      <c r="C216" s="35">
        <v>2547</v>
      </c>
      <c r="D216" s="128" t="s">
        <v>1366</v>
      </c>
      <c r="E216" s="37" t="s">
        <v>781</v>
      </c>
      <c r="F216" s="64">
        <v>1</v>
      </c>
      <c r="G216" s="39">
        <v>1</v>
      </c>
    </row>
    <row r="217" spans="2:7" ht="16.5" customHeight="1">
      <c r="B217" s="62">
        <v>42732</v>
      </c>
      <c r="C217" s="35">
        <v>7792</v>
      </c>
      <c r="D217" s="128" t="s">
        <v>1368</v>
      </c>
      <c r="E217" s="37" t="s">
        <v>1369</v>
      </c>
      <c r="F217" s="64">
        <v>2</v>
      </c>
      <c r="G217" s="39">
        <v>2</v>
      </c>
    </row>
    <row r="218" spans="2:7" ht="16.5" customHeight="1">
      <c r="B218" s="62">
        <v>42732</v>
      </c>
      <c r="C218" s="35">
        <v>1998</v>
      </c>
      <c r="D218" s="128" t="s">
        <v>1367</v>
      </c>
      <c r="E218" s="37" t="s">
        <v>545</v>
      </c>
      <c r="F218" s="64">
        <v>1</v>
      </c>
      <c r="G218" s="39">
        <v>1</v>
      </c>
    </row>
    <row r="219" spans="2:7" ht="16.5" customHeight="1">
      <c r="B219" s="62">
        <v>42733</v>
      </c>
      <c r="C219" s="35">
        <v>6359</v>
      </c>
      <c r="D219" s="128" t="s">
        <v>1371</v>
      </c>
      <c r="E219" s="37" t="s">
        <v>1021</v>
      </c>
      <c r="F219" s="64">
        <v>1</v>
      </c>
      <c r="G219" s="39">
        <v>1</v>
      </c>
    </row>
    <row r="220" spans="2:7" ht="16.5" customHeight="1">
      <c r="B220" s="62">
        <v>42733</v>
      </c>
      <c r="C220" s="35">
        <v>7393</v>
      </c>
      <c r="D220" s="128" t="s">
        <v>1370</v>
      </c>
      <c r="E220" s="37" t="s">
        <v>1351</v>
      </c>
      <c r="F220" s="64">
        <v>2</v>
      </c>
      <c r="G220" s="39">
        <v>2</v>
      </c>
    </row>
    <row r="221" spans="2:7" ht="16.5" customHeight="1" thickBot="1">
      <c r="B221" s="62">
        <v>43100</v>
      </c>
      <c r="C221" s="35">
        <v>8901</v>
      </c>
      <c r="D221" s="128" t="s">
        <v>1372</v>
      </c>
      <c r="E221" s="37" t="s">
        <v>1373</v>
      </c>
      <c r="F221" s="64">
        <v>1</v>
      </c>
      <c r="G221" s="39">
        <v>1</v>
      </c>
    </row>
    <row r="222" spans="2:7" ht="30" customHeight="1" thickBot="1">
      <c r="B222" s="27" t="s">
        <v>1199</v>
      </c>
      <c r="C222" s="421">
        <f>COUNTA(D137:D221)</f>
        <v>85</v>
      </c>
      <c r="D222" s="422"/>
      <c r="E222" s="423">
        <f>SUM(F137:F221)</f>
        <v>155</v>
      </c>
      <c r="F222" s="439"/>
      <c r="G222" s="28">
        <f>SUM(G137:G221)</f>
        <v>154</v>
      </c>
    </row>
    <row r="224" spans="3:8" ht="33" customHeight="1">
      <c r="C224" s="482" t="s">
        <v>1077</v>
      </c>
      <c r="D224" s="483"/>
      <c r="E224" s="484"/>
      <c r="F224" s="2"/>
      <c r="G224" s="3"/>
      <c r="H224" s="4"/>
    </row>
    <row r="225" spans="2:7" s="8" customFormat="1" ht="15.75" customHeight="1">
      <c r="B225" s="5"/>
      <c r="C225" s="6"/>
      <c r="D225" s="5"/>
      <c r="E225" s="5"/>
      <c r="F225" s="5"/>
      <c r="G225" s="7"/>
    </row>
    <row r="226" spans="2:7" s="8" customFormat="1" ht="30" customHeight="1" thickBot="1">
      <c r="B226" s="9" t="s">
        <v>148</v>
      </c>
      <c r="C226" s="428">
        <v>42372</v>
      </c>
      <c r="D226" s="428"/>
      <c r="E226" s="10"/>
      <c r="F226" s="429"/>
      <c r="G226" s="430"/>
    </row>
    <row r="227" spans="2:7" ht="16.5" customHeight="1">
      <c r="B227" s="431" t="s">
        <v>149</v>
      </c>
      <c r="C227" s="433" t="s">
        <v>150</v>
      </c>
      <c r="D227" s="434"/>
      <c r="E227" s="435" t="s">
        <v>151</v>
      </c>
      <c r="F227" s="45" t="s">
        <v>580</v>
      </c>
      <c r="G227" s="131" t="s">
        <v>153</v>
      </c>
    </row>
    <row r="228" spans="2:7" ht="16.5" customHeight="1" thickBot="1">
      <c r="B228" s="432"/>
      <c r="C228" s="11" t="s">
        <v>154</v>
      </c>
      <c r="D228" s="11" t="s">
        <v>155</v>
      </c>
      <c r="E228" s="436"/>
      <c r="F228" s="437" t="s">
        <v>581</v>
      </c>
      <c r="G228" s="438"/>
    </row>
    <row r="229" spans="2:7" ht="16.5" customHeight="1">
      <c r="B229" s="63">
        <v>42005</v>
      </c>
      <c r="C229" s="35">
        <v>1132</v>
      </c>
      <c r="D229" s="36" t="s">
        <v>1080</v>
      </c>
      <c r="E229" s="37" t="s">
        <v>585</v>
      </c>
      <c r="F229" s="66">
        <v>1</v>
      </c>
      <c r="G229" s="39">
        <v>1</v>
      </c>
    </row>
    <row r="230" spans="2:7" ht="33" customHeight="1">
      <c r="B230" s="62">
        <v>42006</v>
      </c>
      <c r="C230" s="18">
        <v>4245</v>
      </c>
      <c r="D230" s="19" t="s">
        <v>1079</v>
      </c>
      <c r="E230" s="15" t="s">
        <v>1081</v>
      </c>
      <c r="F230" s="61">
        <v>5</v>
      </c>
      <c r="G230" s="21">
        <v>5</v>
      </c>
    </row>
    <row r="231" spans="2:7" ht="49.5" customHeight="1">
      <c r="B231" s="62">
        <v>42008</v>
      </c>
      <c r="C231" s="18">
        <v>1351</v>
      </c>
      <c r="D231" s="19" t="s">
        <v>1082</v>
      </c>
      <c r="E231" s="15" t="s">
        <v>1085</v>
      </c>
      <c r="F231" s="61">
        <v>6</v>
      </c>
      <c r="G231" s="21">
        <v>6</v>
      </c>
    </row>
    <row r="232" spans="2:7" ht="16.5" customHeight="1">
      <c r="B232" s="62">
        <v>42010</v>
      </c>
      <c r="C232" s="35">
        <v>498</v>
      </c>
      <c r="D232" s="36" t="s">
        <v>1086</v>
      </c>
      <c r="E232" s="37" t="s">
        <v>585</v>
      </c>
      <c r="F232" s="64">
        <v>1</v>
      </c>
      <c r="G232" s="39">
        <v>1</v>
      </c>
    </row>
    <row r="233" spans="2:7" ht="49.5" customHeight="1">
      <c r="B233" s="62">
        <v>42012</v>
      </c>
      <c r="C233" s="35">
        <v>892</v>
      </c>
      <c r="D233" s="36" t="s">
        <v>1087</v>
      </c>
      <c r="E233" s="37" t="s">
        <v>1093</v>
      </c>
      <c r="F233" s="64">
        <v>6</v>
      </c>
      <c r="G233" s="39">
        <v>6</v>
      </c>
    </row>
    <row r="234" spans="2:7" ht="16.5" customHeight="1">
      <c r="B234" s="62">
        <v>42012</v>
      </c>
      <c r="C234" s="35">
        <v>209</v>
      </c>
      <c r="D234" s="36" t="s">
        <v>1088</v>
      </c>
      <c r="E234" s="37" t="s">
        <v>801</v>
      </c>
      <c r="F234" s="64">
        <v>2</v>
      </c>
      <c r="G234" s="39">
        <v>2</v>
      </c>
    </row>
    <row r="235" spans="2:7" ht="16.5" customHeight="1">
      <c r="B235" s="62">
        <v>42013</v>
      </c>
      <c r="C235" s="35">
        <v>28002</v>
      </c>
      <c r="D235" s="36" t="s">
        <v>1090</v>
      </c>
      <c r="E235" s="37" t="s">
        <v>585</v>
      </c>
      <c r="F235" s="64">
        <v>1</v>
      </c>
      <c r="G235" s="39">
        <v>1</v>
      </c>
    </row>
    <row r="236" spans="2:7" ht="16.5" customHeight="1">
      <c r="B236" s="62">
        <v>42014</v>
      </c>
      <c r="C236" s="35" t="s">
        <v>704</v>
      </c>
      <c r="D236" s="36" t="s">
        <v>1091</v>
      </c>
      <c r="E236" s="37" t="s">
        <v>781</v>
      </c>
      <c r="F236" s="64">
        <v>1</v>
      </c>
      <c r="G236" s="39">
        <v>1</v>
      </c>
    </row>
    <row r="237" spans="2:7" ht="16.5" customHeight="1">
      <c r="B237" s="62">
        <v>42017</v>
      </c>
      <c r="C237" s="35">
        <v>527</v>
      </c>
      <c r="D237" s="36" t="s">
        <v>1094</v>
      </c>
      <c r="E237" s="37" t="s">
        <v>1179</v>
      </c>
      <c r="F237" s="64">
        <v>1</v>
      </c>
      <c r="G237" s="39">
        <v>1</v>
      </c>
    </row>
    <row r="238" spans="2:7" ht="16.5" customHeight="1">
      <c r="B238" s="62">
        <v>42019</v>
      </c>
      <c r="C238" s="35">
        <v>12039</v>
      </c>
      <c r="D238" s="36" t="s">
        <v>1095</v>
      </c>
      <c r="E238" s="37" t="s">
        <v>585</v>
      </c>
      <c r="F238" s="64">
        <v>1</v>
      </c>
      <c r="G238" s="39">
        <v>1</v>
      </c>
    </row>
    <row r="239" spans="2:7" ht="49.5" customHeight="1">
      <c r="B239" s="62">
        <v>42023</v>
      </c>
      <c r="C239" s="35">
        <v>5036</v>
      </c>
      <c r="D239" s="36" t="s">
        <v>1096</v>
      </c>
      <c r="E239" s="37" t="s">
        <v>1154</v>
      </c>
      <c r="F239" s="64">
        <v>5</v>
      </c>
      <c r="G239" s="39">
        <v>5</v>
      </c>
    </row>
    <row r="240" spans="2:7" ht="16.5" customHeight="1">
      <c r="B240" s="62">
        <v>42028</v>
      </c>
      <c r="C240" s="35">
        <v>4631</v>
      </c>
      <c r="D240" s="36" t="s">
        <v>1097</v>
      </c>
      <c r="E240" s="37" t="s">
        <v>862</v>
      </c>
      <c r="F240" s="64">
        <v>3</v>
      </c>
      <c r="G240" s="39">
        <v>3</v>
      </c>
    </row>
    <row r="241" spans="2:7" ht="16.5" customHeight="1">
      <c r="B241" s="62">
        <v>42030</v>
      </c>
      <c r="C241" s="35">
        <v>1731</v>
      </c>
      <c r="D241" s="36" t="s">
        <v>1098</v>
      </c>
      <c r="E241" s="37" t="s">
        <v>585</v>
      </c>
      <c r="F241" s="64">
        <v>1</v>
      </c>
      <c r="G241" s="39">
        <v>1</v>
      </c>
    </row>
    <row r="242" spans="2:7" ht="16.5" customHeight="1">
      <c r="B242" s="62">
        <v>42034</v>
      </c>
      <c r="C242" s="35">
        <v>71</v>
      </c>
      <c r="D242" s="36" t="s">
        <v>1099</v>
      </c>
      <c r="E242" s="37" t="s">
        <v>585</v>
      </c>
      <c r="F242" s="64">
        <v>1</v>
      </c>
      <c r="G242" s="39">
        <v>1</v>
      </c>
    </row>
    <row r="243" spans="2:7" ht="16.5" customHeight="1">
      <c r="B243" s="62">
        <v>42034</v>
      </c>
      <c r="C243" s="35">
        <v>4758</v>
      </c>
      <c r="D243" s="36" t="s">
        <v>1105</v>
      </c>
      <c r="E243" s="37" t="s">
        <v>585</v>
      </c>
      <c r="F243" s="64">
        <v>1</v>
      </c>
      <c r="G243" s="39">
        <v>1</v>
      </c>
    </row>
    <row r="244" spans="2:7" ht="16.5" customHeight="1">
      <c r="B244" s="62">
        <v>42034</v>
      </c>
      <c r="C244" s="35">
        <v>83826</v>
      </c>
      <c r="D244" s="36" t="s">
        <v>1104</v>
      </c>
      <c r="E244" s="37" t="s">
        <v>585</v>
      </c>
      <c r="F244" s="64">
        <v>1</v>
      </c>
      <c r="G244" s="39">
        <v>1</v>
      </c>
    </row>
    <row r="245" spans="2:7" ht="16.5" customHeight="1">
      <c r="B245" s="62">
        <v>42037</v>
      </c>
      <c r="C245" s="35">
        <v>231472</v>
      </c>
      <c r="D245" s="36" t="s">
        <v>1103</v>
      </c>
      <c r="E245" s="37" t="s">
        <v>801</v>
      </c>
      <c r="F245" s="64">
        <v>2</v>
      </c>
      <c r="G245" s="39">
        <v>2</v>
      </c>
    </row>
    <row r="246" spans="2:7" ht="16.5" customHeight="1">
      <c r="B246" s="62">
        <v>42037</v>
      </c>
      <c r="C246" s="35">
        <v>214001</v>
      </c>
      <c r="D246" s="36" t="s">
        <v>1102</v>
      </c>
      <c r="E246" s="37" t="s">
        <v>781</v>
      </c>
      <c r="F246" s="64">
        <v>1</v>
      </c>
      <c r="G246" s="39">
        <v>1</v>
      </c>
    </row>
    <row r="247" spans="2:7" ht="16.5" customHeight="1">
      <c r="B247" s="62">
        <v>42038</v>
      </c>
      <c r="C247" s="35">
        <v>1263</v>
      </c>
      <c r="D247" s="36" t="s">
        <v>1100</v>
      </c>
      <c r="E247" s="37" t="s">
        <v>781</v>
      </c>
      <c r="F247" s="64">
        <v>1</v>
      </c>
      <c r="G247" s="39">
        <v>1</v>
      </c>
    </row>
    <row r="248" spans="2:7" ht="49.5" customHeight="1">
      <c r="B248" s="62">
        <v>42038</v>
      </c>
      <c r="C248" s="35">
        <v>3118</v>
      </c>
      <c r="D248" s="36" t="s">
        <v>1101</v>
      </c>
      <c r="E248" s="37" t="s">
        <v>1125</v>
      </c>
      <c r="F248" s="64">
        <v>5</v>
      </c>
      <c r="G248" s="39">
        <v>5</v>
      </c>
    </row>
    <row r="249" spans="2:7" ht="33" customHeight="1">
      <c r="B249" s="62">
        <v>42077</v>
      </c>
      <c r="C249" s="78" t="s">
        <v>1115</v>
      </c>
      <c r="D249" s="128" t="s">
        <v>1112</v>
      </c>
      <c r="E249" s="37" t="s">
        <v>1117</v>
      </c>
      <c r="F249" s="64">
        <v>5</v>
      </c>
      <c r="G249" s="39">
        <v>4</v>
      </c>
    </row>
    <row r="250" spans="2:7" ht="33" customHeight="1">
      <c r="B250" s="62">
        <v>42077</v>
      </c>
      <c r="C250" s="78" t="s">
        <v>1116</v>
      </c>
      <c r="D250" s="128" t="s">
        <v>1113</v>
      </c>
      <c r="E250" s="37" t="s">
        <v>1118</v>
      </c>
      <c r="F250" s="64">
        <v>6</v>
      </c>
      <c r="G250" s="39">
        <v>5</v>
      </c>
    </row>
    <row r="251" spans="2:7" ht="33" customHeight="1">
      <c r="B251" s="62">
        <v>42077</v>
      </c>
      <c r="C251" s="35">
        <v>136108</v>
      </c>
      <c r="D251" s="128" t="s">
        <v>1114</v>
      </c>
      <c r="E251" s="37" t="s">
        <v>1126</v>
      </c>
      <c r="F251" s="64">
        <v>6</v>
      </c>
      <c r="G251" s="39">
        <v>5</v>
      </c>
    </row>
    <row r="252" spans="2:7" ht="33" customHeight="1">
      <c r="B252" s="62">
        <v>42079</v>
      </c>
      <c r="C252" s="35">
        <v>1409</v>
      </c>
      <c r="D252" s="128" t="s">
        <v>756</v>
      </c>
      <c r="E252" s="37" t="s">
        <v>1119</v>
      </c>
      <c r="F252" s="64">
        <v>3</v>
      </c>
      <c r="G252" s="39">
        <v>3</v>
      </c>
    </row>
    <row r="253" spans="2:7" ht="66" customHeight="1">
      <c r="B253" s="62">
        <v>42087</v>
      </c>
      <c r="C253" s="35">
        <v>1961</v>
      </c>
      <c r="D253" s="128" t="s">
        <v>1121</v>
      </c>
      <c r="E253" s="37" t="s">
        <v>1127</v>
      </c>
      <c r="F253" s="64">
        <v>9</v>
      </c>
      <c r="G253" s="39">
        <v>7</v>
      </c>
    </row>
    <row r="254" spans="2:7" ht="16.5" customHeight="1">
      <c r="B254" s="62">
        <v>42095</v>
      </c>
      <c r="C254" s="35">
        <v>485</v>
      </c>
      <c r="D254" s="128" t="s">
        <v>1122</v>
      </c>
      <c r="E254" s="37" t="s">
        <v>781</v>
      </c>
      <c r="F254" s="64">
        <v>1</v>
      </c>
      <c r="G254" s="39">
        <v>1</v>
      </c>
    </row>
    <row r="255" spans="2:7" ht="16.5" customHeight="1">
      <c r="B255" s="62">
        <v>42103</v>
      </c>
      <c r="C255" s="35">
        <v>1010</v>
      </c>
      <c r="D255" s="128" t="s">
        <v>1123</v>
      </c>
      <c r="E255" s="37" t="s">
        <v>545</v>
      </c>
      <c r="F255" s="64">
        <v>1</v>
      </c>
      <c r="G255" s="39">
        <v>1</v>
      </c>
    </row>
    <row r="256" spans="2:7" ht="33" customHeight="1">
      <c r="B256" s="62">
        <v>42111</v>
      </c>
      <c r="C256" s="35">
        <v>37</v>
      </c>
      <c r="D256" s="128" t="s">
        <v>1124</v>
      </c>
      <c r="E256" s="37" t="s">
        <v>1155</v>
      </c>
      <c r="F256" s="64">
        <v>5</v>
      </c>
      <c r="G256" s="39">
        <v>5</v>
      </c>
    </row>
    <row r="257" spans="2:7" ht="16.5" customHeight="1">
      <c r="B257" s="62">
        <v>42119</v>
      </c>
      <c r="C257" s="35" t="s">
        <v>704</v>
      </c>
      <c r="D257" s="128" t="s">
        <v>1128</v>
      </c>
      <c r="E257" s="37" t="s">
        <v>1129</v>
      </c>
      <c r="F257" s="64">
        <v>2</v>
      </c>
      <c r="G257" s="39">
        <v>2</v>
      </c>
    </row>
    <row r="258" spans="2:7" ht="33" customHeight="1">
      <c r="B258" s="62">
        <v>42124</v>
      </c>
      <c r="C258" s="35">
        <v>404</v>
      </c>
      <c r="D258" s="128" t="s">
        <v>1131</v>
      </c>
      <c r="E258" s="37" t="s">
        <v>1130</v>
      </c>
      <c r="F258" s="64">
        <v>4</v>
      </c>
      <c r="G258" s="39">
        <v>4</v>
      </c>
    </row>
    <row r="259" spans="2:7" ht="16.5" customHeight="1">
      <c r="B259" s="62">
        <v>42125</v>
      </c>
      <c r="C259" s="35">
        <v>420</v>
      </c>
      <c r="D259" s="128" t="s">
        <v>1132</v>
      </c>
      <c r="E259" s="37" t="s">
        <v>585</v>
      </c>
      <c r="F259" s="64">
        <v>1</v>
      </c>
      <c r="G259" s="39">
        <v>1</v>
      </c>
    </row>
    <row r="260" spans="2:7" ht="16.5" customHeight="1">
      <c r="B260" s="62"/>
      <c r="C260" s="35" t="s">
        <v>704</v>
      </c>
      <c r="D260" s="128" t="s">
        <v>1133</v>
      </c>
      <c r="E260" s="37" t="s">
        <v>545</v>
      </c>
      <c r="F260" s="64">
        <v>1</v>
      </c>
      <c r="G260" s="39">
        <v>1</v>
      </c>
    </row>
    <row r="261" spans="2:7" ht="33" customHeight="1">
      <c r="B261" s="63">
        <v>42161</v>
      </c>
      <c r="C261" s="35">
        <v>79</v>
      </c>
      <c r="D261" s="36" t="s">
        <v>772</v>
      </c>
      <c r="E261" s="37" t="s">
        <v>1145</v>
      </c>
      <c r="F261" s="64">
        <v>6</v>
      </c>
      <c r="G261" s="39">
        <v>6</v>
      </c>
    </row>
    <row r="262" spans="2:7" ht="16.5" customHeight="1">
      <c r="B262" s="62">
        <v>42165</v>
      </c>
      <c r="C262" s="18">
        <v>10199</v>
      </c>
      <c r="D262" s="19" t="s">
        <v>1137</v>
      </c>
      <c r="E262" s="15" t="s">
        <v>1138</v>
      </c>
      <c r="F262" s="61">
        <v>2</v>
      </c>
      <c r="G262" s="21">
        <v>2</v>
      </c>
    </row>
    <row r="263" spans="2:7" ht="16.5" customHeight="1">
      <c r="B263" s="62">
        <v>42198</v>
      </c>
      <c r="C263" s="18">
        <v>3976</v>
      </c>
      <c r="D263" s="19" t="s">
        <v>1139</v>
      </c>
      <c r="E263" s="37" t="s">
        <v>781</v>
      </c>
      <c r="F263" s="64">
        <v>1</v>
      </c>
      <c r="G263" s="39">
        <v>1</v>
      </c>
    </row>
    <row r="264" spans="2:7" ht="16.5" customHeight="1">
      <c r="B264" s="63">
        <v>42223</v>
      </c>
      <c r="C264" s="35">
        <v>491</v>
      </c>
      <c r="D264" s="36" t="s">
        <v>1140</v>
      </c>
      <c r="E264" s="37" t="s">
        <v>1141</v>
      </c>
      <c r="F264" s="64">
        <v>1</v>
      </c>
      <c r="G264" s="39">
        <v>1</v>
      </c>
    </row>
    <row r="265" spans="2:7" ht="16.5" customHeight="1">
      <c r="B265" s="63">
        <v>42231</v>
      </c>
      <c r="C265" s="35">
        <v>1569</v>
      </c>
      <c r="D265" s="36" t="s">
        <v>1142</v>
      </c>
      <c r="E265" s="37" t="s">
        <v>1144</v>
      </c>
      <c r="F265" s="64">
        <v>2</v>
      </c>
      <c r="G265" s="39">
        <v>2</v>
      </c>
    </row>
    <row r="266" spans="2:7" ht="16.5" customHeight="1">
      <c r="B266" s="63">
        <v>42239</v>
      </c>
      <c r="C266" s="35">
        <v>1510</v>
      </c>
      <c r="D266" s="36" t="s">
        <v>1143</v>
      </c>
      <c r="E266" s="37" t="s">
        <v>1146</v>
      </c>
      <c r="F266" s="64">
        <v>3</v>
      </c>
      <c r="G266" s="39">
        <v>3</v>
      </c>
    </row>
    <row r="267" spans="2:7" ht="16.5" customHeight="1">
      <c r="B267" s="63">
        <v>42242</v>
      </c>
      <c r="C267" s="35">
        <v>463</v>
      </c>
      <c r="D267" s="36" t="s">
        <v>1147</v>
      </c>
      <c r="E267" s="37" t="s">
        <v>1148</v>
      </c>
      <c r="F267" s="66">
        <v>1</v>
      </c>
      <c r="G267" s="39">
        <v>1</v>
      </c>
    </row>
    <row r="268" spans="2:7" ht="16.5" customHeight="1">
      <c r="B268" s="63">
        <v>42265</v>
      </c>
      <c r="C268" s="35">
        <v>72</v>
      </c>
      <c r="D268" s="36" t="s">
        <v>1150</v>
      </c>
      <c r="E268" s="37" t="s">
        <v>585</v>
      </c>
      <c r="F268" s="66">
        <v>1</v>
      </c>
      <c r="G268" s="39">
        <v>1</v>
      </c>
    </row>
    <row r="269" spans="2:7" ht="16.5" customHeight="1">
      <c r="B269" s="63">
        <v>42270</v>
      </c>
      <c r="C269" s="35">
        <v>233</v>
      </c>
      <c r="D269" s="36" t="s">
        <v>1151</v>
      </c>
      <c r="E269" s="37" t="s">
        <v>545</v>
      </c>
      <c r="F269" s="64">
        <v>1</v>
      </c>
      <c r="G269" s="39">
        <v>1</v>
      </c>
    </row>
    <row r="270" spans="2:7" ht="33" customHeight="1">
      <c r="B270" s="63">
        <v>42274</v>
      </c>
      <c r="C270" s="35">
        <v>348</v>
      </c>
      <c r="D270" s="36" t="s">
        <v>1152</v>
      </c>
      <c r="E270" s="37" t="s">
        <v>1153</v>
      </c>
      <c r="F270" s="64">
        <v>5</v>
      </c>
      <c r="G270" s="39">
        <v>5</v>
      </c>
    </row>
    <row r="271" spans="2:7" ht="16.5" customHeight="1">
      <c r="B271" s="63">
        <v>42281</v>
      </c>
      <c r="C271" s="35">
        <v>587</v>
      </c>
      <c r="D271" s="36" t="s">
        <v>1156</v>
      </c>
      <c r="E271" s="37" t="s">
        <v>781</v>
      </c>
      <c r="F271" s="64">
        <v>1</v>
      </c>
      <c r="G271" s="39">
        <v>1</v>
      </c>
    </row>
    <row r="272" spans="2:7" ht="66" customHeight="1">
      <c r="B272" s="63">
        <v>42286</v>
      </c>
      <c r="C272" s="35">
        <v>266</v>
      </c>
      <c r="D272" s="36" t="s">
        <v>612</v>
      </c>
      <c r="E272" s="37" t="s">
        <v>1158</v>
      </c>
      <c r="F272" s="64">
        <v>8</v>
      </c>
      <c r="G272" s="39">
        <v>8</v>
      </c>
    </row>
    <row r="273" spans="2:7" ht="16.5" customHeight="1">
      <c r="B273" s="63">
        <v>42295</v>
      </c>
      <c r="C273" s="35">
        <v>1572</v>
      </c>
      <c r="D273" s="36" t="s">
        <v>1157</v>
      </c>
      <c r="E273" s="37" t="s">
        <v>801</v>
      </c>
      <c r="F273" s="64">
        <v>2</v>
      </c>
      <c r="G273" s="39">
        <v>2</v>
      </c>
    </row>
    <row r="274" spans="2:7" ht="16.5" customHeight="1">
      <c r="B274" s="63">
        <v>42301</v>
      </c>
      <c r="C274" s="35">
        <v>33272</v>
      </c>
      <c r="D274" s="36" t="s">
        <v>1159</v>
      </c>
      <c r="E274" s="37" t="s">
        <v>801</v>
      </c>
      <c r="F274" s="64">
        <v>2</v>
      </c>
      <c r="G274" s="39">
        <v>2</v>
      </c>
    </row>
    <row r="275" spans="2:7" ht="16.5" customHeight="1">
      <c r="B275" s="63">
        <v>42301</v>
      </c>
      <c r="C275" s="35">
        <v>409</v>
      </c>
      <c r="D275" s="36" t="s">
        <v>661</v>
      </c>
      <c r="E275" s="37" t="s">
        <v>566</v>
      </c>
      <c r="F275" s="64">
        <v>1</v>
      </c>
      <c r="G275" s="39">
        <v>1</v>
      </c>
    </row>
    <row r="276" spans="2:7" ht="16.5" customHeight="1">
      <c r="B276" s="63">
        <v>42306</v>
      </c>
      <c r="C276" s="35">
        <v>842</v>
      </c>
      <c r="D276" s="36" t="s">
        <v>1162</v>
      </c>
      <c r="E276" s="37" t="s">
        <v>801</v>
      </c>
      <c r="F276" s="64">
        <v>2</v>
      </c>
      <c r="G276" s="39">
        <v>2</v>
      </c>
    </row>
    <row r="277" spans="2:7" ht="16.5" customHeight="1">
      <c r="B277" s="63">
        <v>42308</v>
      </c>
      <c r="C277" s="35">
        <v>24648</v>
      </c>
      <c r="D277" s="36" t="s">
        <v>1163</v>
      </c>
      <c r="E277" s="37" t="s">
        <v>1173</v>
      </c>
      <c r="F277" s="64">
        <v>3</v>
      </c>
      <c r="G277" s="39">
        <v>3</v>
      </c>
    </row>
    <row r="278" spans="2:7" ht="16.5" customHeight="1">
      <c r="B278" s="63">
        <v>42313</v>
      </c>
      <c r="C278" s="35">
        <v>118</v>
      </c>
      <c r="D278" s="36" t="s">
        <v>1164</v>
      </c>
      <c r="E278" s="37" t="s">
        <v>1165</v>
      </c>
      <c r="F278" s="64">
        <v>2</v>
      </c>
      <c r="G278" s="39">
        <v>2</v>
      </c>
    </row>
    <row r="279" spans="2:7" ht="16.5" customHeight="1">
      <c r="B279" s="63">
        <v>42318</v>
      </c>
      <c r="C279" s="35" t="s">
        <v>1166</v>
      </c>
      <c r="D279" s="36" t="s">
        <v>1167</v>
      </c>
      <c r="E279" s="37" t="s">
        <v>1172</v>
      </c>
      <c r="F279" s="64">
        <v>3</v>
      </c>
      <c r="G279" s="39">
        <v>3</v>
      </c>
    </row>
    <row r="280" spans="2:7" ht="16.5" customHeight="1">
      <c r="B280" s="63">
        <v>42320</v>
      </c>
      <c r="C280" s="35">
        <v>1016</v>
      </c>
      <c r="D280" s="36" t="s">
        <v>1168</v>
      </c>
      <c r="E280" s="37" t="s">
        <v>1169</v>
      </c>
      <c r="F280" s="64">
        <v>2</v>
      </c>
      <c r="G280" s="39">
        <v>2</v>
      </c>
    </row>
    <row r="281" spans="2:7" ht="48.75" customHeight="1">
      <c r="B281" s="63">
        <v>42323</v>
      </c>
      <c r="C281" s="35">
        <v>55638</v>
      </c>
      <c r="D281" s="36" t="s">
        <v>1170</v>
      </c>
      <c r="E281" s="37" t="s">
        <v>1174</v>
      </c>
      <c r="F281" s="64">
        <v>7</v>
      </c>
      <c r="G281" s="39">
        <v>6</v>
      </c>
    </row>
    <row r="282" spans="2:7" ht="16.5" customHeight="1">
      <c r="B282" s="62">
        <v>42325</v>
      </c>
      <c r="C282" s="18">
        <v>13968</v>
      </c>
      <c r="D282" s="19" t="s">
        <v>1171</v>
      </c>
      <c r="E282" s="37" t="s">
        <v>585</v>
      </c>
      <c r="F282" s="66">
        <v>1</v>
      </c>
      <c r="G282" s="39">
        <v>1</v>
      </c>
    </row>
    <row r="283" spans="2:7" ht="16.5" customHeight="1">
      <c r="B283" s="63">
        <v>42326</v>
      </c>
      <c r="C283" s="35">
        <v>683</v>
      </c>
      <c r="D283" s="36" t="s">
        <v>1175</v>
      </c>
      <c r="E283" s="37" t="s">
        <v>585</v>
      </c>
      <c r="F283" s="66">
        <v>1</v>
      </c>
      <c r="G283" s="39">
        <v>1</v>
      </c>
    </row>
    <row r="284" spans="2:7" ht="16.5" customHeight="1">
      <c r="B284" s="63">
        <v>42326</v>
      </c>
      <c r="C284" s="35">
        <v>3426</v>
      </c>
      <c r="D284" s="36" t="s">
        <v>1176</v>
      </c>
      <c r="E284" s="37" t="s">
        <v>585</v>
      </c>
      <c r="F284" s="66">
        <v>1</v>
      </c>
      <c r="G284" s="39">
        <v>1</v>
      </c>
    </row>
    <row r="285" spans="2:7" ht="16.5" customHeight="1">
      <c r="B285" s="63">
        <v>42332</v>
      </c>
      <c r="C285" s="35">
        <v>15502</v>
      </c>
      <c r="D285" s="36" t="s">
        <v>1178</v>
      </c>
      <c r="E285" s="37" t="s">
        <v>585</v>
      </c>
      <c r="F285" s="66">
        <v>1</v>
      </c>
      <c r="G285" s="39">
        <v>1</v>
      </c>
    </row>
    <row r="286" spans="2:7" ht="16.5" customHeight="1">
      <c r="B286" s="63">
        <v>42335</v>
      </c>
      <c r="C286" s="35">
        <v>2594</v>
      </c>
      <c r="D286" s="36" t="s">
        <v>1180</v>
      </c>
      <c r="E286" s="37" t="s">
        <v>585</v>
      </c>
      <c r="F286" s="66">
        <v>1</v>
      </c>
      <c r="G286" s="39">
        <v>1</v>
      </c>
    </row>
    <row r="287" spans="2:7" ht="48.75" customHeight="1">
      <c r="B287" s="63">
        <v>42345</v>
      </c>
      <c r="C287" s="35">
        <v>289</v>
      </c>
      <c r="D287" s="36" t="s">
        <v>1181</v>
      </c>
      <c r="E287" s="37" t="s">
        <v>1182</v>
      </c>
      <c r="F287" s="66">
        <v>7</v>
      </c>
      <c r="G287" s="39">
        <v>7</v>
      </c>
    </row>
    <row r="288" spans="2:7" ht="16.5" customHeight="1">
      <c r="B288" s="63">
        <v>42350</v>
      </c>
      <c r="C288" s="35">
        <v>720</v>
      </c>
      <c r="D288" s="36" t="s">
        <v>1185</v>
      </c>
      <c r="E288" s="37" t="s">
        <v>1187</v>
      </c>
      <c r="F288" s="66">
        <v>1</v>
      </c>
      <c r="G288" s="39">
        <v>1</v>
      </c>
    </row>
    <row r="289" spans="2:7" ht="82.5" customHeight="1">
      <c r="B289" s="49">
        <v>42351</v>
      </c>
      <c r="C289" s="35">
        <v>27</v>
      </c>
      <c r="D289" s="36" t="s">
        <v>741</v>
      </c>
      <c r="E289" s="37" t="s">
        <v>1357</v>
      </c>
      <c r="F289" s="66">
        <v>4</v>
      </c>
      <c r="G289" s="39">
        <v>4</v>
      </c>
    </row>
    <row r="290" spans="2:7" ht="49.5" customHeight="1">
      <c r="B290" s="63">
        <v>42354</v>
      </c>
      <c r="C290" s="35">
        <v>4343</v>
      </c>
      <c r="D290" s="36" t="s">
        <v>1186</v>
      </c>
      <c r="E290" s="37" t="s">
        <v>1188</v>
      </c>
      <c r="F290" s="66">
        <v>6</v>
      </c>
      <c r="G290" s="39">
        <v>6</v>
      </c>
    </row>
    <row r="291" spans="2:7" ht="16.5" customHeight="1">
      <c r="B291" s="63">
        <v>42355</v>
      </c>
      <c r="C291" s="35">
        <v>416</v>
      </c>
      <c r="D291" s="36" t="s">
        <v>1189</v>
      </c>
      <c r="E291" s="37" t="s">
        <v>585</v>
      </c>
      <c r="F291" s="66">
        <v>1</v>
      </c>
      <c r="G291" s="39">
        <v>1</v>
      </c>
    </row>
    <row r="292" spans="2:7" ht="16.5" customHeight="1">
      <c r="B292" s="63">
        <v>42357</v>
      </c>
      <c r="C292" s="35">
        <v>131391</v>
      </c>
      <c r="D292" s="36" t="s">
        <v>1190</v>
      </c>
      <c r="E292" s="37" t="s">
        <v>781</v>
      </c>
      <c r="F292" s="66">
        <v>1</v>
      </c>
      <c r="G292" s="39">
        <v>1</v>
      </c>
    </row>
    <row r="293" spans="2:7" ht="16.5" customHeight="1">
      <c r="B293" s="63">
        <v>42358</v>
      </c>
      <c r="C293" s="35">
        <v>10936</v>
      </c>
      <c r="D293" s="36" t="s">
        <v>1191</v>
      </c>
      <c r="E293" s="37" t="s">
        <v>1192</v>
      </c>
      <c r="F293" s="66">
        <v>2</v>
      </c>
      <c r="G293" s="39">
        <v>2</v>
      </c>
    </row>
    <row r="294" spans="2:7" ht="16.5" customHeight="1">
      <c r="B294" s="63">
        <v>42363</v>
      </c>
      <c r="C294" s="35">
        <v>198</v>
      </c>
      <c r="D294" s="36" t="s">
        <v>1193</v>
      </c>
      <c r="E294" s="37" t="s">
        <v>585</v>
      </c>
      <c r="F294" s="66">
        <v>1</v>
      </c>
      <c r="G294" s="39">
        <v>1</v>
      </c>
    </row>
    <row r="295" spans="2:7" ht="16.5" customHeight="1" thickBot="1">
      <c r="B295" s="63">
        <v>42369</v>
      </c>
      <c r="C295" s="35">
        <v>888</v>
      </c>
      <c r="D295" s="36" t="s">
        <v>1195</v>
      </c>
      <c r="E295" s="37" t="s">
        <v>1196</v>
      </c>
      <c r="F295" s="66">
        <v>1</v>
      </c>
      <c r="G295" s="39">
        <v>1</v>
      </c>
    </row>
    <row r="296" spans="2:7" ht="30" customHeight="1" thickBot="1">
      <c r="B296" s="27" t="s">
        <v>1078</v>
      </c>
      <c r="C296" s="421">
        <f>COUNTA(D229:D295)</f>
        <v>67</v>
      </c>
      <c r="D296" s="422"/>
      <c r="E296" s="423">
        <f>SUM(F229:F295)</f>
        <v>175</v>
      </c>
      <c r="F296" s="439"/>
      <c r="G296" s="28">
        <f>SUM(G229:G295)</f>
        <v>169</v>
      </c>
    </row>
    <row r="298" spans="3:8" ht="33" customHeight="1">
      <c r="C298" s="479" t="s">
        <v>925</v>
      </c>
      <c r="D298" s="480"/>
      <c r="E298" s="481"/>
      <c r="F298" s="2"/>
      <c r="G298" s="3"/>
      <c r="H298" s="4"/>
    </row>
    <row r="299" spans="2:7" s="8" customFormat="1" ht="15.75" customHeight="1">
      <c r="B299" s="5"/>
      <c r="C299" s="6"/>
      <c r="D299" s="5"/>
      <c r="E299" s="5"/>
      <c r="F299" s="5"/>
      <c r="G299" s="7"/>
    </row>
    <row r="300" spans="2:7" s="8" customFormat="1" ht="30" customHeight="1" thickBot="1">
      <c r="B300" s="9" t="s">
        <v>148</v>
      </c>
      <c r="C300" s="428">
        <v>42012</v>
      </c>
      <c r="D300" s="428"/>
      <c r="E300" s="10"/>
      <c r="F300" s="429"/>
      <c r="G300" s="430"/>
    </row>
    <row r="301" spans="2:7" ht="16.5" customHeight="1">
      <c r="B301" s="431" t="s">
        <v>149</v>
      </c>
      <c r="C301" s="433" t="s">
        <v>150</v>
      </c>
      <c r="D301" s="434"/>
      <c r="E301" s="435" t="s">
        <v>151</v>
      </c>
      <c r="F301" s="45" t="s">
        <v>580</v>
      </c>
      <c r="G301" s="124" t="s">
        <v>153</v>
      </c>
    </row>
    <row r="302" spans="2:7" ht="16.5" customHeight="1" thickBot="1">
      <c r="B302" s="432"/>
      <c r="C302" s="11" t="s">
        <v>154</v>
      </c>
      <c r="D302" s="11" t="s">
        <v>155</v>
      </c>
      <c r="E302" s="436"/>
      <c r="F302" s="437" t="s">
        <v>581</v>
      </c>
      <c r="G302" s="438"/>
    </row>
    <row r="303" spans="2:7" ht="33" customHeight="1">
      <c r="B303" s="68">
        <v>41642</v>
      </c>
      <c r="C303" s="69">
        <v>5070</v>
      </c>
      <c r="D303" s="70" t="s">
        <v>927</v>
      </c>
      <c r="E303" s="15" t="s">
        <v>933</v>
      </c>
      <c r="F303" s="61">
        <v>4</v>
      </c>
      <c r="G303" s="21">
        <v>4</v>
      </c>
    </row>
    <row r="304" spans="2:7" ht="16.5" customHeight="1">
      <c r="B304" s="62">
        <v>41642</v>
      </c>
      <c r="C304" s="18">
        <v>33340</v>
      </c>
      <c r="D304" s="19" t="s">
        <v>928</v>
      </c>
      <c r="E304" s="15" t="s">
        <v>929</v>
      </c>
      <c r="F304" s="61">
        <v>3</v>
      </c>
      <c r="G304" s="21">
        <v>3</v>
      </c>
    </row>
    <row r="305" spans="2:7" ht="16.5" customHeight="1">
      <c r="B305" s="62">
        <v>41643</v>
      </c>
      <c r="C305" s="35">
        <v>508</v>
      </c>
      <c r="D305" s="36" t="s">
        <v>930</v>
      </c>
      <c r="E305" s="37" t="s">
        <v>955</v>
      </c>
      <c r="F305" s="64">
        <v>2</v>
      </c>
      <c r="G305" s="39">
        <v>2</v>
      </c>
    </row>
    <row r="306" spans="2:7" ht="16.5" customHeight="1">
      <c r="B306" s="62">
        <v>41643</v>
      </c>
      <c r="C306" s="35" t="s">
        <v>704</v>
      </c>
      <c r="D306" s="36" t="s">
        <v>932</v>
      </c>
      <c r="E306" s="37" t="s">
        <v>934</v>
      </c>
      <c r="F306" s="64">
        <v>2</v>
      </c>
      <c r="G306" s="39">
        <v>2</v>
      </c>
    </row>
    <row r="307" spans="2:7" ht="16.5" customHeight="1">
      <c r="B307" s="62">
        <v>41643</v>
      </c>
      <c r="C307" s="35">
        <v>1542</v>
      </c>
      <c r="D307" s="36" t="s">
        <v>931</v>
      </c>
      <c r="E307" s="37" t="s">
        <v>935</v>
      </c>
      <c r="F307" s="64">
        <v>3</v>
      </c>
      <c r="G307" s="39">
        <v>3</v>
      </c>
    </row>
    <row r="308" spans="2:7" ht="16.5" customHeight="1">
      <c r="B308" s="62">
        <v>41643</v>
      </c>
      <c r="C308" s="35">
        <v>626</v>
      </c>
      <c r="D308" s="36" t="s">
        <v>937</v>
      </c>
      <c r="E308" s="37" t="s">
        <v>938</v>
      </c>
      <c r="F308" s="64">
        <v>1</v>
      </c>
      <c r="G308" s="39">
        <v>1</v>
      </c>
    </row>
    <row r="309" spans="2:7" ht="16.5" customHeight="1">
      <c r="B309" s="62">
        <v>41646</v>
      </c>
      <c r="C309" s="35">
        <v>776</v>
      </c>
      <c r="D309" s="36" t="s">
        <v>936</v>
      </c>
      <c r="E309" s="37" t="s">
        <v>801</v>
      </c>
      <c r="F309" s="64">
        <v>2</v>
      </c>
      <c r="G309" s="39">
        <v>2</v>
      </c>
    </row>
    <row r="310" spans="2:7" ht="16.5" customHeight="1">
      <c r="B310" s="62">
        <v>41647</v>
      </c>
      <c r="C310" s="35">
        <v>18063</v>
      </c>
      <c r="D310" s="36" t="s">
        <v>939</v>
      </c>
      <c r="E310" s="37" t="s">
        <v>585</v>
      </c>
      <c r="F310" s="64">
        <v>1</v>
      </c>
      <c r="G310" s="39">
        <v>1</v>
      </c>
    </row>
    <row r="311" spans="2:7" ht="16.5" customHeight="1">
      <c r="B311" s="63">
        <v>41648</v>
      </c>
      <c r="C311" s="35">
        <v>5436</v>
      </c>
      <c r="D311" s="36" t="s">
        <v>940</v>
      </c>
      <c r="E311" s="37" t="s">
        <v>585</v>
      </c>
      <c r="F311" s="64">
        <v>1</v>
      </c>
      <c r="G311" s="39">
        <v>1</v>
      </c>
    </row>
    <row r="312" spans="2:7" ht="16.5" customHeight="1">
      <c r="B312" s="63">
        <v>41650</v>
      </c>
      <c r="C312" s="35">
        <v>32808</v>
      </c>
      <c r="D312" s="36" t="s">
        <v>941</v>
      </c>
      <c r="E312" s="37" t="s">
        <v>781</v>
      </c>
      <c r="F312" s="64">
        <v>1</v>
      </c>
      <c r="G312" s="39">
        <v>1</v>
      </c>
    </row>
    <row r="313" spans="2:7" ht="16.5" customHeight="1">
      <c r="B313" s="63">
        <v>41655</v>
      </c>
      <c r="C313" s="35">
        <v>264</v>
      </c>
      <c r="D313" s="36" t="s">
        <v>942</v>
      </c>
      <c r="E313" s="37" t="s">
        <v>585</v>
      </c>
      <c r="F313" s="64">
        <v>1</v>
      </c>
      <c r="G313" s="39">
        <v>1</v>
      </c>
    </row>
    <row r="314" spans="2:7" ht="16.5" customHeight="1">
      <c r="B314" s="63">
        <v>41656</v>
      </c>
      <c r="C314" s="35">
        <v>1702</v>
      </c>
      <c r="D314" s="36" t="s">
        <v>943</v>
      </c>
      <c r="E314" s="37" t="s">
        <v>585</v>
      </c>
      <c r="F314" s="64">
        <v>1</v>
      </c>
      <c r="G314" s="39">
        <v>1</v>
      </c>
    </row>
    <row r="315" spans="2:7" ht="16.5" customHeight="1">
      <c r="B315" s="63">
        <v>41660</v>
      </c>
      <c r="C315" s="35">
        <v>4176</v>
      </c>
      <c r="D315" s="36" t="s">
        <v>945</v>
      </c>
      <c r="E315" s="37" t="s">
        <v>946</v>
      </c>
      <c r="F315" s="64">
        <v>2</v>
      </c>
      <c r="G315" s="39">
        <v>2</v>
      </c>
    </row>
    <row r="316" spans="2:7" ht="33" customHeight="1">
      <c r="B316" s="63">
        <v>41661</v>
      </c>
      <c r="C316" s="35">
        <v>282</v>
      </c>
      <c r="D316" s="36" t="s">
        <v>824</v>
      </c>
      <c r="E316" s="37" t="s">
        <v>948</v>
      </c>
      <c r="F316" s="64">
        <v>4</v>
      </c>
      <c r="G316" s="39">
        <v>4</v>
      </c>
    </row>
    <row r="317" spans="2:7" ht="49.5" customHeight="1">
      <c r="B317" s="63">
        <v>41663</v>
      </c>
      <c r="C317" s="35">
        <v>1109</v>
      </c>
      <c r="D317" s="36" t="s">
        <v>947</v>
      </c>
      <c r="E317" s="37" t="s">
        <v>949</v>
      </c>
      <c r="F317" s="64">
        <v>8</v>
      </c>
      <c r="G317" s="39">
        <v>8</v>
      </c>
    </row>
    <row r="318" spans="2:7" ht="16.5" customHeight="1">
      <c r="B318" s="63">
        <v>41666</v>
      </c>
      <c r="C318" s="35">
        <v>1021</v>
      </c>
      <c r="D318" s="36" t="s">
        <v>950</v>
      </c>
      <c r="E318" s="37" t="s">
        <v>585</v>
      </c>
      <c r="F318" s="64">
        <v>1</v>
      </c>
      <c r="G318" s="39">
        <v>1</v>
      </c>
    </row>
    <row r="319" spans="2:7" ht="16.5" customHeight="1">
      <c r="B319" s="63">
        <v>41667</v>
      </c>
      <c r="C319" s="35">
        <v>2279</v>
      </c>
      <c r="D319" s="36" t="s">
        <v>951</v>
      </c>
      <c r="E319" s="37" t="s">
        <v>801</v>
      </c>
      <c r="F319" s="64">
        <v>2</v>
      </c>
      <c r="G319" s="39">
        <v>2</v>
      </c>
    </row>
    <row r="320" spans="2:7" ht="16.5" customHeight="1">
      <c r="B320" s="63">
        <v>41668</v>
      </c>
      <c r="C320" s="35">
        <v>5637</v>
      </c>
      <c r="D320" s="36" t="s">
        <v>964</v>
      </c>
      <c r="E320" s="37" t="s">
        <v>662</v>
      </c>
      <c r="F320" s="64">
        <v>1</v>
      </c>
      <c r="G320" s="39">
        <v>1</v>
      </c>
    </row>
    <row r="321" spans="2:7" ht="33" customHeight="1">
      <c r="B321" s="63">
        <v>41668</v>
      </c>
      <c r="C321" s="35">
        <v>3614</v>
      </c>
      <c r="D321" s="36" t="s">
        <v>952</v>
      </c>
      <c r="E321" s="37" t="s">
        <v>966</v>
      </c>
      <c r="F321" s="64">
        <v>5</v>
      </c>
      <c r="G321" s="39">
        <v>5</v>
      </c>
    </row>
    <row r="322" spans="2:7" ht="16.5" customHeight="1">
      <c r="B322" s="63">
        <v>41669</v>
      </c>
      <c r="C322" s="35">
        <v>4063</v>
      </c>
      <c r="D322" s="36" t="s">
        <v>954</v>
      </c>
      <c r="E322" s="37" t="s">
        <v>545</v>
      </c>
      <c r="F322" s="64">
        <v>1</v>
      </c>
      <c r="G322" s="39">
        <v>1</v>
      </c>
    </row>
    <row r="323" spans="2:7" ht="16.5" customHeight="1">
      <c r="B323" s="63">
        <v>41669</v>
      </c>
      <c r="C323" s="35">
        <v>60</v>
      </c>
      <c r="D323" s="36" t="s">
        <v>953</v>
      </c>
      <c r="E323" s="37" t="s">
        <v>585</v>
      </c>
      <c r="F323" s="64">
        <v>1</v>
      </c>
      <c r="G323" s="39">
        <v>1</v>
      </c>
    </row>
    <row r="324" spans="2:7" ht="33" customHeight="1">
      <c r="B324" s="63">
        <v>41679</v>
      </c>
      <c r="C324" s="35">
        <v>2140</v>
      </c>
      <c r="D324" s="36" t="s">
        <v>956</v>
      </c>
      <c r="E324" s="37" t="s">
        <v>960</v>
      </c>
      <c r="F324" s="64">
        <v>5</v>
      </c>
      <c r="G324" s="39">
        <v>5</v>
      </c>
    </row>
    <row r="325" spans="2:7" ht="33" customHeight="1">
      <c r="B325" s="63">
        <v>41680</v>
      </c>
      <c r="C325" s="35">
        <v>1006</v>
      </c>
      <c r="D325" s="36" t="s">
        <v>957</v>
      </c>
      <c r="E325" s="37" t="s">
        <v>965</v>
      </c>
      <c r="F325" s="64">
        <v>5</v>
      </c>
      <c r="G325" s="39">
        <v>5</v>
      </c>
    </row>
    <row r="326" spans="2:7" ht="15.75" customHeight="1">
      <c r="B326" s="63">
        <v>41685</v>
      </c>
      <c r="C326" s="35">
        <v>7186</v>
      </c>
      <c r="D326" s="36" t="s">
        <v>961</v>
      </c>
      <c r="E326" s="37" t="s">
        <v>781</v>
      </c>
      <c r="F326" s="64">
        <v>1</v>
      </c>
      <c r="G326" s="39">
        <v>1</v>
      </c>
    </row>
    <row r="327" spans="2:7" ht="15.75" customHeight="1">
      <c r="B327" s="63">
        <v>41685</v>
      </c>
      <c r="C327" s="35">
        <v>3176</v>
      </c>
      <c r="D327" s="36" t="s">
        <v>962</v>
      </c>
      <c r="E327" s="37" t="s">
        <v>781</v>
      </c>
      <c r="F327" s="64">
        <v>1</v>
      </c>
      <c r="G327" s="39">
        <v>1</v>
      </c>
    </row>
    <row r="328" spans="2:7" ht="49.5" customHeight="1">
      <c r="B328" s="63">
        <v>41686</v>
      </c>
      <c r="C328" s="35">
        <v>638</v>
      </c>
      <c r="D328" s="36" t="s">
        <v>963</v>
      </c>
      <c r="E328" s="37" t="s">
        <v>967</v>
      </c>
      <c r="F328" s="64">
        <v>8</v>
      </c>
      <c r="G328" s="39">
        <v>8</v>
      </c>
    </row>
    <row r="329" spans="2:7" ht="16.5" customHeight="1">
      <c r="B329" s="63">
        <v>41689</v>
      </c>
      <c r="C329" s="35">
        <v>1194</v>
      </c>
      <c r="D329" s="36" t="s">
        <v>968</v>
      </c>
      <c r="E329" s="37" t="s">
        <v>585</v>
      </c>
      <c r="F329" s="64">
        <v>1</v>
      </c>
      <c r="G329" s="39">
        <v>1</v>
      </c>
    </row>
    <row r="330" spans="2:7" ht="16.5" customHeight="1">
      <c r="B330" s="63">
        <v>41690</v>
      </c>
      <c r="C330" s="35">
        <v>673</v>
      </c>
      <c r="D330" s="36" t="s">
        <v>969</v>
      </c>
      <c r="E330" s="37" t="s">
        <v>662</v>
      </c>
      <c r="F330" s="64">
        <v>1</v>
      </c>
      <c r="G330" s="39">
        <v>1</v>
      </c>
    </row>
    <row r="331" spans="2:7" ht="16.5" customHeight="1">
      <c r="B331" s="63">
        <v>41692</v>
      </c>
      <c r="C331" s="35">
        <v>341</v>
      </c>
      <c r="D331" s="36" t="s">
        <v>970</v>
      </c>
      <c r="E331" s="37" t="s">
        <v>662</v>
      </c>
      <c r="F331" s="64">
        <v>1</v>
      </c>
      <c r="G331" s="39">
        <v>1</v>
      </c>
    </row>
    <row r="332" spans="2:7" ht="33" customHeight="1">
      <c r="B332" s="62">
        <v>41701</v>
      </c>
      <c r="C332" s="18">
        <v>597</v>
      </c>
      <c r="D332" s="19" t="s">
        <v>976</v>
      </c>
      <c r="E332" s="15" t="s">
        <v>977</v>
      </c>
      <c r="F332" s="61">
        <v>6</v>
      </c>
      <c r="G332" s="21">
        <v>6</v>
      </c>
    </row>
    <row r="333" spans="2:7" ht="16.5" customHeight="1">
      <c r="B333" s="62">
        <v>41703</v>
      </c>
      <c r="C333" s="18">
        <v>521</v>
      </c>
      <c r="D333" s="19" t="s">
        <v>978</v>
      </c>
      <c r="E333" s="15" t="s">
        <v>545</v>
      </c>
      <c r="F333" s="61">
        <v>1</v>
      </c>
      <c r="G333" s="21">
        <v>1</v>
      </c>
    </row>
    <row r="334" spans="2:7" ht="16.5" customHeight="1">
      <c r="B334" s="63">
        <v>41708</v>
      </c>
      <c r="C334" s="35">
        <v>15440</v>
      </c>
      <c r="D334" s="36" t="s">
        <v>979</v>
      </c>
      <c r="E334" s="37" t="s">
        <v>585</v>
      </c>
      <c r="F334" s="64">
        <v>1</v>
      </c>
      <c r="G334" s="39">
        <v>1</v>
      </c>
    </row>
    <row r="335" spans="2:7" ht="33" customHeight="1">
      <c r="B335" s="63">
        <v>41714</v>
      </c>
      <c r="C335" s="35">
        <v>126</v>
      </c>
      <c r="D335" s="36" t="s">
        <v>981</v>
      </c>
      <c r="E335" s="37" t="s">
        <v>982</v>
      </c>
      <c r="F335" s="64">
        <v>3</v>
      </c>
      <c r="G335" s="39">
        <v>3</v>
      </c>
    </row>
    <row r="336" spans="2:7" ht="33" customHeight="1">
      <c r="B336" s="63">
        <v>41716</v>
      </c>
      <c r="C336" s="35">
        <v>663</v>
      </c>
      <c r="D336" s="36" t="s">
        <v>983</v>
      </c>
      <c r="E336" s="37" t="s">
        <v>1026</v>
      </c>
      <c r="F336" s="64">
        <v>5</v>
      </c>
      <c r="G336" s="39">
        <v>5</v>
      </c>
    </row>
    <row r="337" spans="2:7" ht="16.5" customHeight="1">
      <c r="B337" s="63">
        <v>41733</v>
      </c>
      <c r="C337" s="35">
        <v>1746</v>
      </c>
      <c r="D337" s="36" t="s">
        <v>985</v>
      </c>
      <c r="E337" s="37" t="s">
        <v>545</v>
      </c>
      <c r="F337" s="64">
        <v>1</v>
      </c>
      <c r="G337" s="39">
        <v>1</v>
      </c>
    </row>
    <row r="338" spans="2:7" ht="16.5" customHeight="1">
      <c r="B338" s="63">
        <v>41737</v>
      </c>
      <c r="C338" s="35">
        <v>1240</v>
      </c>
      <c r="D338" s="36" t="s">
        <v>984</v>
      </c>
      <c r="E338" s="37" t="s">
        <v>988</v>
      </c>
      <c r="F338" s="64">
        <v>2</v>
      </c>
      <c r="G338" s="39">
        <v>2</v>
      </c>
    </row>
    <row r="339" spans="2:7" ht="16.5" customHeight="1">
      <c r="B339" s="63">
        <v>41738</v>
      </c>
      <c r="C339" s="35">
        <v>1868</v>
      </c>
      <c r="D339" s="36" t="s">
        <v>986</v>
      </c>
      <c r="E339" s="37" t="s">
        <v>545</v>
      </c>
      <c r="F339" s="64">
        <v>1</v>
      </c>
      <c r="G339" s="39">
        <v>1</v>
      </c>
    </row>
    <row r="340" spans="2:7" ht="16.5" customHeight="1">
      <c r="B340" s="63">
        <v>41754</v>
      </c>
      <c r="C340" s="35">
        <v>4000</v>
      </c>
      <c r="D340" s="36" t="s">
        <v>989</v>
      </c>
      <c r="E340" s="37" t="s">
        <v>987</v>
      </c>
      <c r="F340" s="64">
        <v>1</v>
      </c>
      <c r="G340" s="39">
        <v>1</v>
      </c>
    </row>
    <row r="341" spans="2:7" ht="16.5" customHeight="1">
      <c r="B341" s="62">
        <v>41760</v>
      </c>
      <c r="C341" s="18">
        <v>532</v>
      </c>
      <c r="D341" s="19" t="s">
        <v>1003</v>
      </c>
      <c r="E341" s="37" t="s">
        <v>585</v>
      </c>
      <c r="F341" s="64">
        <v>1</v>
      </c>
      <c r="G341" s="39">
        <v>1</v>
      </c>
    </row>
    <row r="342" spans="2:7" ht="33" customHeight="1">
      <c r="B342" s="63">
        <v>41765</v>
      </c>
      <c r="C342" s="35">
        <v>9712</v>
      </c>
      <c r="D342" s="36" t="s">
        <v>1004</v>
      </c>
      <c r="E342" s="37" t="s">
        <v>1006</v>
      </c>
      <c r="F342" s="64">
        <v>6</v>
      </c>
      <c r="G342" s="39">
        <v>6</v>
      </c>
    </row>
    <row r="343" spans="2:7" ht="66" customHeight="1">
      <c r="B343" s="63">
        <v>41766</v>
      </c>
      <c r="C343" s="35">
        <v>134</v>
      </c>
      <c r="D343" s="36" t="s">
        <v>1005</v>
      </c>
      <c r="E343" s="37" t="s">
        <v>1009</v>
      </c>
      <c r="F343" s="64">
        <v>9</v>
      </c>
      <c r="G343" s="39">
        <v>9</v>
      </c>
    </row>
    <row r="344" spans="2:7" ht="16.5" customHeight="1">
      <c r="B344" s="63">
        <v>41769</v>
      </c>
      <c r="C344" s="35">
        <v>427</v>
      </c>
      <c r="D344" s="36" t="s">
        <v>1007</v>
      </c>
      <c r="E344" s="37" t="s">
        <v>1010</v>
      </c>
      <c r="F344" s="64">
        <v>2</v>
      </c>
      <c r="G344" s="39">
        <v>2</v>
      </c>
    </row>
    <row r="345" spans="2:7" ht="49.5" customHeight="1">
      <c r="B345" s="63">
        <v>41775</v>
      </c>
      <c r="C345" s="35">
        <v>971</v>
      </c>
      <c r="D345" s="36" t="s">
        <v>1008</v>
      </c>
      <c r="E345" s="37" t="s">
        <v>1015</v>
      </c>
      <c r="F345" s="64">
        <v>6</v>
      </c>
      <c r="G345" s="39">
        <v>6</v>
      </c>
    </row>
    <row r="346" spans="2:7" ht="16.5" customHeight="1">
      <c r="B346" s="63">
        <v>41780</v>
      </c>
      <c r="C346" s="35">
        <v>1199</v>
      </c>
      <c r="D346" s="36" t="s">
        <v>1011</v>
      </c>
      <c r="E346" s="37" t="s">
        <v>585</v>
      </c>
      <c r="F346" s="64">
        <v>1</v>
      </c>
      <c r="G346" s="39">
        <v>1</v>
      </c>
    </row>
    <row r="347" spans="2:7" ht="16.5" customHeight="1">
      <c r="B347" s="63">
        <v>41805</v>
      </c>
      <c r="C347" s="35">
        <v>1591</v>
      </c>
      <c r="D347" s="36" t="s">
        <v>1013</v>
      </c>
      <c r="E347" s="37" t="s">
        <v>781</v>
      </c>
      <c r="F347" s="64">
        <v>1</v>
      </c>
      <c r="G347" s="39">
        <v>1</v>
      </c>
    </row>
    <row r="348" spans="2:7" ht="16.5" customHeight="1">
      <c r="B348" s="63">
        <v>41828</v>
      </c>
      <c r="C348" s="35">
        <v>1591</v>
      </c>
      <c r="D348" s="36" t="s">
        <v>1013</v>
      </c>
      <c r="E348" s="37" t="s">
        <v>545</v>
      </c>
      <c r="F348" s="64">
        <v>1</v>
      </c>
      <c r="G348" s="39">
        <v>1</v>
      </c>
    </row>
    <row r="349" spans="2:7" ht="33" customHeight="1">
      <c r="B349" s="63">
        <v>41831</v>
      </c>
      <c r="C349" s="35">
        <v>391</v>
      </c>
      <c r="D349" s="36" t="s">
        <v>1014</v>
      </c>
      <c r="E349" s="37" t="s">
        <v>1016</v>
      </c>
      <c r="F349" s="64">
        <v>4</v>
      </c>
      <c r="G349" s="39">
        <v>4</v>
      </c>
    </row>
    <row r="350" spans="2:7" ht="66" customHeight="1">
      <c r="B350" s="63">
        <v>41848</v>
      </c>
      <c r="C350" s="35">
        <v>433</v>
      </c>
      <c r="D350" s="36" t="s">
        <v>1017</v>
      </c>
      <c r="E350" s="37" t="s">
        <v>1024</v>
      </c>
      <c r="F350" s="64">
        <v>14</v>
      </c>
      <c r="G350" s="39">
        <v>7</v>
      </c>
    </row>
    <row r="351" spans="2:7" ht="16.5" customHeight="1">
      <c r="B351" s="63">
        <v>41850</v>
      </c>
      <c r="C351" s="35">
        <v>739</v>
      </c>
      <c r="D351" s="36" t="s">
        <v>1018</v>
      </c>
      <c r="E351" s="37" t="s">
        <v>1021</v>
      </c>
      <c r="F351" s="64">
        <v>1</v>
      </c>
      <c r="G351" s="39">
        <v>1</v>
      </c>
    </row>
    <row r="352" spans="2:7" ht="16.5" customHeight="1">
      <c r="B352" s="63">
        <v>41850</v>
      </c>
      <c r="C352" s="35">
        <v>3578</v>
      </c>
      <c r="D352" s="36" t="s">
        <v>1019</v>
      </c>
      <c r="E352" s="37" t="s">
        <v>1021</v>
      </c>
      <c r="F352" s="64">
        <v>1</v>
      </c>
      <c r="G352" s="39">
        <v>1</v>
      </c>
    </row>
    <row r="353" spans="2:7" ht="33" customHeight="1">
      <c r="B353" s="63">
        <v>41851</v>
      </c>
      <c r="C353" s="35">
        <v>115</v>
      </c>
      <c r="D353" s="36" t="s">
        <v>1020</v>
      </c>
      <c r="E353" s="37" t="s">
        <v>1023</v>
      </c>
      <c r="F353" s="64">
        <v>4</v>
      </c>
      <c r="G353" s="39">
        <v>4</v>
      </c>
    </row>
    <row r="354" spans="2:7" ht="16.5" customHeight="1">
      <c r="B354" s="63">
        <v>41868</v>
      </c>
      <c r="C354" s="35">
        <v>4860</v>
      </c>
      <c r="D354" s="36" t="s">
        <v>1027</v>
      </c>
      <c r="E354" s="37" t="s">
        <v>1021</v>
      </c>
      <c r="F354" s="66">
        <v>1</v>
      </c>
      <c r="G354" s="39">
        <v>1</v>
      </c>
    </row>
    <row r="355" spans="2:7" ht="16.5" customHeight="1">
      <c r="B355" s="62">
        <v>41887</v>
      </c>
      <c r="C355" s="18">
        <v>281</v>
      </c>
      <c r="D355" s="19" t="s">
        <v>1028</v>
      </c>
      <c r="E355" s="37" t="s">
        <v>585</v>
      </c>
      <c r="F355" s="64">
        <v>1</v>
      </c>
      <c r="G355" s="39">
        <v>1</v>
      </c>
    </row>
    <row r="356" spans="2:7" ht="33" customHeight="1">
      <c r="B356" s="63">
        <v>41896</v>
      </c>
      <c r="C356" s="35">
        <v>1208</v>
      </c>
      <c r="D356" s="36" t="s">
        <v>1030</v>
      </c>
      <c r="E356" s="37" t="s">
        <v>1033</v>
      </c>
      <c r="F356" s="64">
        <v>3</v>
      </c>
      <c r="G356" s="39">
        <v>3</v>
      </c>
    </row>
    <row r="357" spans="2:7" ht="16.5" customHeight="1">
      <c r="B357" s="63">
        <v>41897</v>
      </c>
      <c r="C357" s="35">
        <v>2078</v>
      </c>
      <c r="D357" s="36" t="s">
        <v>1031</v>
      </c>
      <c r="E357" s="37" t="s">
        <v>781</v>
      </c>
      <c r="F357" s="64">
        <v>1</v>
      </c>
      <c r="G357" s="39">
        <v>1</v>
      </c>
    </row>
    <row r="358" spans="2:7" ht="33" customHeight="1">
      <c r="B358" s="63">
        <v>41898</v>
      </c>
      <c r="C358" s="35">
        <v>3182</v>
      </c>
      <c r="D358" s="36" t="s">
        <v>1032</v>
      </c>
      <c r="E358" s="37" t="s">
        <v>1046</v>
      </c>
      <c r="F358" s="64">
        <v>6</v>
      </c>
      <c r="G358" s="39">
        <v>6</v>
      </c>
    </row>
    <row r="359" spans="2:7" ht="16.5" customHeight="1">
      <c r="B359" s="63">
        <v>41907</v>
      </c>
      <c r="C359" s="35">
        <v>1641</v>
      </c>
      <c r="D359" s="36" t="s">
        <v>1034</v>
      </c>
      <c r="E359" s="37" t="s">
        <v>1035</v>
      </c>
      <c r="F359" s="64">
        <v>3</v>
      </c>
      <c r="G359" s="39">
        <v>3</v>
      </c>
    </row>
    <row r="360" spans="2:7" ht="16.5" customHeight="1">
      <c r="B360" s="63">
        <v>41911</v>
      </c>
      <c r="C360" s="35">
        <v>611</v>
      </c>
      <c r="D360" s="36" t="s">
        <v>1036</v>
      </c>
      <c r="E360" s="37" t="s">
        <v>1037</v>
      </c>
      <c r="F360" s="64">
        <v>2</v>
      </c>
      <c r="G360" s="39">
        <v>2</v>
      </c>
    </row>
    <row r="361" spans="2:7" ht="16.5" customHeight="1">
      <c r="B361" s="63">
        <v>41919</v>
      </c>
      <c r="C361" s="35">
        <v>945</v>
      </c>
      <c r="D361" s="36" t="s">
        <v>1039</v>
      </c>
      <c r="E361" s="37" t="s">
        <v>585</v>
      </c>
      <c r="F361" s="64">
        <v>1</v>
      </c>
      <c r="G361" s="39">
        <v>1</v>
      </c>
    </row>
    <row r="362" spans="2:7" ht="16.5" customHeight="1">
      <c r="B362" s="63">
        <v>41922</v>
      </c>
      <c r="C362" s="35">
        <v>1463</v>
      </c>
      <c r="D362" s="36" t="s">
        <v>1040</v>
      </c>
      <c r="E362" s="37" t="s">
        <v>825</v>
      </c>
      <c r="F362" s="64">
        <v>1</v>
      </c>
      <c r="G362" s="39">
        <v>1</v>
      </c>
    </row>
    <row r="363" spans="2:7" ht="16.5" customHeight="1">
      <c r="B363" s="63">
        <v>41923</v>
      </c>
      <c r="C363" s="35" t="s">
        <v>704</v>
      </c>
      <c r="D363" s="36" t="s">
        <v>1038</v>
      </c>
      <c r="E363" s="37" t="s">
        <v>545</v>
      </c>
      <c r="F363" s="64">
        <v>1</v>
      </c>
      <c r="G363" s="39">
        <v>1</v>
      </c>
    </row>
    <row r="364" spans="2:7" ht="16.5" customHeight="1">
      <c r="B364" s="63">
        <v>41926</v>
      </c>
      <c r="C364" s="35">
        <v>4896</v>
      </c>
      <c r="D364" s="36" t="s">
        <v>1042</v>
      </c>
      <c r="E364" s="37" t="s">
        <v>545</v>
      </c>
      <c r="F364" s="64">
        <v>1</v>
      </c>
      <c r="G364" s="39">
        <v>1</v>
      </c>
    </row>
    <row r="365" spans="2:7" ht="16.5" customHeight="1">
      <c r="B365" s="63">
        <v>41946</v>
      </c>
      <c r="C365" s="35">
        <v>6002</v>
      </c>
      <c r="D365" s="36" t="s">
        <v>1044</v>
      </c>
      <c r="E365" s="37" t="s">
        <v>545</v>
      </c>
      <c r="F365" s="64">
        <v>1</v>
      </c>
      <c r="G365" s="39">
        <v>1</v>
      </c>
    </row>
    <row r="366" spans="2:7" ht="16.5" customHeight="1">
      <c r="B366" s="63">
        <v>41949</v>
      </c>
      <c r="C366" s="35">
        <v>333412</v>
      </c>
      <c r="D366" s="36" t="s">
        <v>1045</v>
      </c>
      <c r="E366" s="37" t="s">
        <v>831</v>
      </c>
      <c r="F366" s="64">
        <v>3</v>
      </c>
      <c r="G366" s="39">
        <v>3</v>
      </c>
    </row>
    <row r="367" spans="2:7" ht="16.5" customHeight="1">
      <c r="B367" s="63">
        <v>41956</v>
      </c>
      <c r="C367" s="35">
        <v>1330</v>
      </c>
      <c r="D367" s="36" t="s">
        <v>1050</v>
      </c>
      <c r="E367" s="37" t="s">
        <v>1047</v>
      </c>
      <c r="F367" s="64">
        <v>2</v>
      </c>
      <c r="G367" s="39">
        <v>2</v>
      </c>
    </row>
    <row r="368" spans="2:7" ht="16.5" customHeight="1">
      <c r="B368" s="63">
        <v>41956</v>
      </c>
      <c r="C368" s="35">
        <v>1436</v>
      </c>
      <c r="D368" s="36" t="s">
        <v>1049</v>
      </c>
      <c r="E368" s="37" t="s">
        <v>1047</v>
      </c>
      <c r="F368" s="64">
        <v>2</v>
      </c>
      <c r="G368" s="39">
        <v>2</v>
      </c>
    </row>
    <row r="369" spans="2:7" ht="16.5" customHeight="1">
      <c r="B369" s="63">
        <v>41957</v>
      </c>
      <c r="C369" s="35">
        <v>1124</v>
      </c>
      <c r="D369" s="36" t="s">
        <v>1048</v>
      </c>
      <c r="E369" s="37" t="s">
        <v>585</v>
      </c>
      <c r="F369" s="64">
        <v>1</v>
      </c>
      <c r="G369" s="39">
        <v>1</v>
      </c>
    </row>
    <row r="370" spans="2:7" ht="16.5" customHeight="1">
      <c r="B370" s="63">
        <v>41959</v>
      </c>
      <c r="C370" s="35">
        <v>1208</v>
      </c>
      <c r="D370" s="36" t="s">
        <v>1030</v>
      </c>
      <c r="E370" s="37" t="s">
        <v>585</v>
      </c>
      <c r="F370" s="64">
        <v>1</v>
      </c>
      <c r="G370" s="39">
        <v>1</v>
      </c>
    </row>
    <row r="371" spans="2:7" ht="16.5" customHeight="1">
      <c r="B371" s="63">
        <v>41963</v>
      </c>
      <c r="C371" s="35">
        <v>397</v>
      </c>
      <c r="D371" s="36" t="s">
        <v>1055</v>
      </c>
      <c r="E371" s="37" t="s">
        <v>825</v>
      </c>
      <c r="F371" s="64">
        <v>1</v>
      </c>
      <c r="G371" s="39">
        <v>1</v>
      </c>
    </row>
    <row r="372" spans="2:7" ht="16.5" customHeight="1">
      <c r="B372" s="63">
        <v>41964</v>
      </c>
      <c r="C372" s="35">
        <v>10146</v>
      </c>
      <c r="D372" s="36" t="s">
        <v>1058</v>
      </c>
      <c r="E372" s="37" t="s">
        <v>781</v>
      </c>
      <c r="F372" s="64">
        <v>1</v>
      </c>
      <c r="G372" s="39">
        <v>1</v>
      </c>
    </row>
    <row r="373" spans="2:7" ht="16.5" customHeight="1">
      <c r="B373" s="63">
        <v>41967</v>
      </c>
      <c r="C373" s="35">
        <v>1436</v>
      </c>
      <c r="D373" s="36" t="s">
        <v>1049</v>
      </c>
      <c r="E373" s="37" t="s">
        <v>585</v>
      </c>
      <c r="F373" s="64">
        <v>1</v>
      </c>
      <c r="G373" s="39">
        <v>1</v>
      </c>
    </row>
    <row r="374" spans="2:7" ht="16.5" customHeight="1">
      <c r="B374" s="63">
        <v>41969</v>
      </c>
      <c r="C374" s="35">
        <v>1482</v>
      </c>
      <c r="D374" s="36" t="s">
        <v>1059</v>
      </c>
      <c r="E374" s="37" t="s">
        <v>1061</v>
      </c>
      <c r="F374" s="64">
        <v>3</v>
      </c>
      <c r="G374" s="39">
        <v>3</v>
      </c>
    </row>
    <row r="375" spans="2:7" ht="33" customHeight="1">
      <c r="B375" s="63">
        <v>41969</v>
      </c>
      <c r="C375" s="35">
        <v>190</v>
      </c>
      <c r="D375" s="36" t="s">
        <v>1060</v>
      </c>
      <c r="E375" s="37" t="s">
        <v>1071</v>
      </c>
      <c r="F375" s="64">
        <v>4</v>
      </c>
      <c r="G375" s="39">
        <v>4</v>
      </c>
    </row>
    <row r="376" spans="2:7" ht="33" customHeight="1">
      <c r="B376" s="63">
        <v>41972</v>
      </c>
      <c r="C376" s="35">
        <v>32501</v>
      </c>
      <c r="D376" s="36" t="s">
        <v>1062</v>
      </c>
      <c r="E376" s="37" t="s">
        <v>1231</v>
      </c>
      <c r="F376" s="64">
        <v>2</v>
      </c>
      <c r="G376" s="39">
        <v>2</v>
      </c>
    </row>
    <row r="377" spans="2:7" ht="33" customHeight="1">
      <c r="B377" s="63">
        <v>41975</v>
      </c>
      <c r="C377" s="35">
        <v>726</v>
      </c>
      <c r="D377" s="36" t="s">
        <v>1063</v>
      </c>
      <c r="E377" s="37" t="s">
        <v>1065</v>
      </c>
      <c r="F377" s="64">
        <v>5</v>
      </c>
      <c r="G377" s="39">
        <v>5</v>
      </c>
    </row>
    <row r="378" spans="2:7" ht="33" customHeight="1">
      <c r="B378" s="63">
        <v>41975</v>
      </c>
      <c r="C378" s="35">
        <v>1070</v>
      </c>
      <c r="D378" s="36" t="s">
        <v>1064</v>
      </c>
      <c r="E378" s="37" t="s">
        <v>1066</v>
      </c>
      <c r="F378" s="64">
        <v>5</v>
      </c>
      <c r="G378" s="39">
        <v>5</v>
      </c>
    </row>
    <row r="379" spans="2:7" ht="16.5" customHeight="1">
      <c r="B379" s="63">
        <v>41977</v>
      </c>
      <c r="C379" s="35">
        <v>76302</v>
      </c>
      <c r="D379" s="36" t="s">
        <v>1067</v>
      </c>
      <c r="E379" s="37" t="s">
        <v>801</v>
      </c>
      <c r="F379" s="64">
        <v>2</v>
      </c>
      <c r="G379" s="39">
        <v>2</v>
      </c>
    </row>
    <row r="380" spans="2:7" ht="16.5" customHeight="1">
      <c r="B380" s="63">
        <v>41980</v>
      </c>
      <c r="C380" s="35">
        <v>4112</v>
      </c>
      <c r="D380" s="36" t="s">
        <v>1068</v>
      </c>
      <c r="E380" s="37" t="s">
        <v>585</v>
      </c>
      <c r="F380" s="64">
        <v>1</v>
      </c>
      <c r="G380" s="39">
        <v>1</v>
      </c>
    </row>
    <row r="381" spans="2:7" ht="16.5" customHeight="1">
      <c r="B381" s="63">
        <v>41980</v>
      </c>
      <c r="C381" s="35">
        <v>1892</v>
      </c>
      <c r="D381" s="36" t="s">
        <v>1069</v>
      </c>
      <c r="E381" s="37" t="s">
        <v>801</v>
      </c>
      <c r="F381" s="64">
        <v>2</v>
      </c>
      <c r="G381" s="39">
        <v>2</v>
      </c>
    </row>
    <row r="382" spans="2:7" ht="35.25" customHeight="1">
      <c r="B382" s="63">
        <v>41984</v>
      </c>
      <c r="C382" s="35">
        <v>3859</v>
      </c>
      <c r="D382" s="36" t="s">
        <v>1072</v>
      </c>
      <c r="E382" s="37" t="s">
        <v>1230</v>
      </c>
      <c r="F382" s="64">
        <v>1</v>
      </c>
      <c r="G382" s="39">
        <v>1</v>
      </c>
    </row>
    <row r="383" spans="2:7" ht="16.5" customHeight="1">
      <c r="B383" s="63">
        <v>41989</v>
      </c>
      <c r="C383" s="35">
        <v>4867</v>
      </c>
      <c r="D383" s="36" t="s">
        <v>1073</v>
      </c>
      <c r="E383" s="37" t="s">
        <v>545</v>
      </c>
      <c r="F383" s="64">
        <v>1</v>
      </c>
      <c r="G383" s="39">
        <v>1</v>
      </c>
    </row>
    <row r="384" spans="2:7" ht="16.5" customHeight="1">
      <c r="B384" s="63">
        <v>41990</v>
      </c>
      <c r="C384" s="35">
        <v>1482</v>
      </c>
      <c r="D384" s="36" t="s">
        <v>1059</v>
      </c>
      <c r="E384" s="37" t="s">
        <v>1021</v>
      </c>
      <c r="F384" s="64">
        <v>1</v>
      </c>
      <c r="G384" s="39">
        <v>1</v>
      </c>
    </row>
    <row r="385" spans="2:7" ht="16.5" customHeight="1">
      <c r="B385" s="63">
        <v>41992</v>
      </c>
      <c r="C385" s="35">
        <v>14631</v>
      </c>
      <c r="D385" s="36" t="s">
        <v>1075</v>
      </c>
      <c r="E385" s="37" t="s">
        <v>585</v>
      </c>
      <c r="F385" s="64">
        <v>1</v>
      </c>
      <c r="G385" s="39">
        <v>1</v>
      </c>
    </row>
    <row r="386" spans="2:7" ht="16.5" customHeight="1" thickBot="1">
      <c r="B386" s="63">
        <v>42000</v>
      </c>
      <c r="C386" s="35">
        <v>1118</v>
      </c>
      <c r="D386" s="36" t="s">
        <v>1076</v>
      </c>
      <c r="E386" s="37" t="s">
        <v>781</v>
      </c>
      <c r="F386" s="64">
        <v>1</v>
      </c>
      <c r="G386" s="39">
        <v>1</v>
      </c>
    </row>
    <row r="387" spans="2:7" ht="30" customHeight="1" thickBot="1">
      <c r="B387" s="27" t="s">
        <v>926</v>
      </c>
      <c r="C387" s="421">
        <f>COUNTA(D303:D386)</f>
        <v>84</v>
      </c>
      <c r="D387" s="422"/>
      <c r="E387" s="423">
        <f>SUM(F303:F386)</f>
        <v>205</v>
      </c>
      <c r="F387" s="439"/>
      <c r="G387" s="28">
        <f>SUM(G303:G386)</f>
        <v>198</v>
      </c>
    </row>
    <row r="389" spans="3:8" ht="33" customHeight="1">
      <c r="C389" s="443" t="s">
        <v>714</v>
      </c>
      <c r="D389" s="444"/>
      <c r="E389" s="445"/>
      <c r="F389" s="2"/>
      <c r="G389" s="3"/>
      <c r="H389" s="4"/>
    </row>
    <row r="390" spans="2:7" s="8" customFormat="1" ht="15.75" customHeight="1">
      <c r="B390" s="5"/>
      <c r="C390" s="6"/>
      <c r="D390" s="5"/>
      <c r="E390" s="5"/>
      <c r="F390" s="5"/>
      <c r="G390" s="7"/>
    </row>
    <row r="391" spans="2:7" s="8" customFormat="1" ht="30" customHeight="1" thickBot="1">
      <c r="B391" s="9" t="s">
        <v>148</v>
      </c>
      <c r="C391" s="428">
        <v>41640</v>
      </c>
      <c r="D391" s="428"/>
      <c r="E391" s="10"/>
      <c r="F391" s="429"/>
      <c r="G391" s="430"/>
    </row>
    <row r="392" spans="2:7" ht="16.5" customHeight="1">
      <c r="B392" s="431" t="s">
        <v>149</v>
      </c>
      <c r="C392" s="433" t="s">
        <v>150</v>
      </c>
      <c r="D392" s="434"/>
      <c r="E392" s="435" t="s">
        <v>151</v>
      </c>
      <c r="F392" s="45" t="s">
        <v>580</v>
      </c>
      <c r="G392" s="79" t="s">
        <v>153</v>
      </c>
    </row>
    <row r="393" spans="2:7" ht="16.5" customHeight="1" thickBot="1">
      <c r="B393" s="432"/>
      <c r="C393" s="11" t="s">
        <v>154</v>
      </c>
      <c r="D393" s="11" t="s">
        <v>155</v>
      </c>
      <c r="E393" s="436"/>
      <c r="F393" s="437" t="s">
        <v>581</v>
      </c>
      <c r="G393" s="438"/>
    </row>
    <row r="394" spans="2:7" ht="16.5" customHeight="1">
      <c r="B394" s="68">
        <v>41279</v>
      </c>
      <c r="C394" s="69">
        <v>19255</v>
      </c>
      <c r="D394" s="70" t="s">
        <v>724</v>
      </c>
      <c r="E394" s="73" t="s">
        <v>719</v>
      </c>
      <c r="F394" s="61">
        <v>1</v>
      </c>
      <c r="G394" s="21">
        <v>1</v>
      </c>
    </row>
    <row r="395" spans="2:7" ht="16.5" customHeight="1">
      <c r="B395" s="62">
        <v>41280</v>
      </c>
      <c r="C395" s="18">
        <v>318</v>
      </c>
      <c r="D395" s="19" t="s">
        <v>717</v>
      </c>
      <c r="E395" s="15" t="s">
        <v>781</v>
      </c>
      <c r="F395" s="61">
        <v>1</v>
      </c>
      <c r="G395" s="21">
        <v>1</v>
      </c>
    </row>
    <row r="396" spans="2:7" ht="49.5" customHeight="1">
      <c r="B396" s="62">
        <v>41280</v>
      </c>
      <c r="C396" s="18">
        <v>3366</v>
      </c>
      <c r="D396" s="19" t="s">
        <v>718</v>
      </c>
      <c r="E396" s="15" t="s">
        <v>723</v>
      </c>
      <c r="F396" s="61">
        <v>6</v>
      </c>
      <c r="G396" s="21">
        <v>6</v>
      </c>
    </row>
    <row r="397" spans="2:7" ht="67.5" customHeight="1">
      <c r="B397" s="62">
        <v>41280</v>
      </c>
      <c r="C397" s="18">
        <v>2416</v>
      </c>
      <c r="D397" s="19" t="s">
        <v>720</v>
      </c>
      <c r="E397" s="15" t="s">
        <v>782</v>
      </c>
      <c r="F397" s="71">
        <v>8</v>
      </c>
      <c r="G397" s="21">
        <v>8</v>
      </c>
    </row>
    <row r="398" spans="2:7" ht="53.25" customHeight="1">
      <c r="B398" s="62">
        <v>41282</v>
      </c>
      <c r="C398" s="18">
        <v>522</v>
      </c>
      <c r="D398" s="19" t="s">
        <v>725</v>
      </c>
      <c r="E398" s="15" t="s">
        <v>783</v>
      </c>
      <c r="F398" s="71">
        <v>6</v>
      </c>
      <c r="G398" s="21">
        <v>6</v>
      </c>
    </row>
    <row r="399" spans="2:7" ht="66" customHeight="1">
      <c r="B399" s="62">
        <v>41283</v>
      </c>
      <c r="C399" s="18">
        <v>5301</v>
      </c>
      <c r="D399" s="19" t="s">
        <v>728</v>
      </c>
      <c r="E399" s="15" t="s">
        <v>732</v>
      </c>
      <c r="F399" s="71">
        <v>8</v>
      </c>
      <c r="G399" s="21">
        <v>8</v>
      </c>
    </row>
    <row r="400" spans="2:7" ht="16.5" customHeight="1">
      <c r="B400" s="62">
        <v>41283</v>
      </c>
      <c r="C400" s="18">
        <v>1028</v>
      </c>
      <c r="D400" s="19" t="s">
        <v>729</v>
      </c>
      <c r="E400" s="15" t="s">
        <v>699</v>
      </c>
      <c r="F400" s="71">
        <v>2</v>
      </c>
      <c r="G400" s="21">
        <v>2</v>
      </c>
    </row>
    <row r="401" spans="2:7" ht="82.5" customHeight="1">
      <c r="B401" s="62">
        <v>41292</v>
      </c>
      <c r="C401" s="18">
        <v>4049</v>
      </c>
      <c r="D401" s="19" t="s">
        <v>730</v>
      </c>
      <c r="E401" s="15" t="s">
        <v>740</v>
      </c>
      <c r="F401" s="71">
        <v>10</v>
      </c>
      <c r="G401" s="21">
        <v>10</v>
      </c>
    </row>
    <row r="402" spans="2:7" ht="16.5" customHeight="1">
      <c r="B402" s="62">
        <v>41292</v>
      </c>
      <c r="C402" s="18">
        <v>48</v>
      </c>
      <c r="D402" s="19" t="s">
        <v>731</v>
      </c>
      <c r="E402" s="15" t="s">
        <v>733</v>
      </c>
      <c r="F402" s="71">
        <v>2</v>
      </c>
      <c r="G402" s="21">
        <v>2</v>
      </c>
    </row>
    <row r="403" spans="2:7" ht="16.5" customHeight="1">
      <c r="B403" s="63">
        <v>41292</v>
      </c>
      <c r="C403" s="35">
        <v>27</v>
      </c>
      <c r="D403" s="36" t="s">
        <v>741</v>
      </c>
      <c r="E403" s="37" t="s">
        <v>784</v>
      </c>
      <c r="F403" s="38">
        <v>2</v>
      </c>
      <c r="G403" s="39">
        <v>2</v>
      </c>
    </row>
    <row r="404" spans="2:7" ht="33" customHeight="1">
      <c r="B404" s="63">
        <v>41293</v>
      </c>
      <c r="C404" s="35">
        <v>84</v>
      </c>
      <c r="D404" s="36" t="s">
        <v>734</v>
      </c>
      <c r="E404" s="37" t="s">
        <v>746</v>
      </c>
      <c r="F404" s="38">
        <v>3</v>
      </c>
      <c r="G404" s="39">
        <v>3</v>
      </c>
    </row>
    <row r="405" spans="2:7" ht="15.75" customHeight="1">
      <c r="B405" s="63">
        <v>41294</v>
      </c>
      <c r="C405" s="35">
        <v>2152</v>
      </c>
      <c r="D405" s="36" t="s">
        <v>736</v>
      </c>
      <c r="E405" s="37" t="s">
        <v>785</v>
      </c>
      <c r="F405" s="38">
        <v>2</v>
      </c>
      <c r="G405" s="39">
        <v>2</v>
      </c>
    </row>
    <row r="406" spans="2:7" ht="33" customHeight="1">
      <c r="B406" s="63">
        <v>41294</v>
      </c>
      <c r="C406" s="35">
        <v>376</v>
      </c>
      <c r="D406" s="36" t="s">
        <v>737</v>
      </c>
      <c r="E406" s="37" t="s">
        <v>786</v>
      </c>
      <c r="F406" s="38">
        <v>5</v>
      </c>
      <c r="G406" s="39">
        <v>4</v>
      </c>
    </row>
    <row r="407" spans="2:7" ht="16.5" customHeight="1">
      <c r="B407" s="63">
        <v>41300</v>
      </c>
      <c r="C407" s="35">
        <v>218</v>
      </c>
      <c r="D407" s="36" t="s">
        <v>742</v>
      </c>
      <c r="E407" s="58" t="s">
        <v>563</v>
      </c>
      <c r="F407" s="22">
        <v>1</v>
      </c>
      <c r="G407" s="21">
        <v>1</v>
      </c>
    </row>
    <row r="408" spans="2:7" ht="16.5" customHeight="1">
      <c r="B408" s="63">
        <v>41304</v>
      </c>
      <c r="C408" s="35" t="s">
        <v>704</v>
      </c>
      <c r="D408" s="36" t="s">
        <v>744</v>
      </c>
      <c r="E408" s="37" t="s">
        <v>743</v>
      </c>
      <c r="F408" s="38">
        <v>2</v>
      </c>
      <c r="G408" s="39">
        <v>2</v>
      </c>
    </row>
    <row r="409" spans="2:7" ht="16.5" customHeight="1">
      <c r="B409" s="63">
        <v>41312</v>
      </c>
      <c r="C409" s="35">
        <v>1955</v>
      </c>
      <c r="D409" s="36" t="s">
        <v>739</v>
      </c>
      <c r="E409" s="37" t="s">
        <v>648</v>
      </c>
      <c r="F409" s="38">
        <v>2</v>
      </c>
      <c r="G409" s="39">
        <v>2</v>
      </c>
    </row>
    <row r="410" spans="2:7" ht="16.5" customHeight="1">
      <c r="B410" s="63">
        <v>41313</v>
      </c>
      <c r="C410" s="35">
        <v>415</v>
      </c>
      <c r="D410" s="36" t="s">
        <v>745</v>
      </c>
      <c r="E410" s="37" t="s">
        <v>545</v>
      </c>
      <c r="F410" s="38">
        <v>1</v>
      </c>
      <c r="G410" s="39">
        <v>1</v>
      </c>
    </row>
    <row r="411" spans="2:7" ht="16.5" customHeight="1">
      <c r="B411" s="63">
        <v>41314</v>
      </c>
      <c r="C411" s="35">
        <v>564</v>
      </c>
      <c r="D411" s="36" t="s">
        <v>698</v>
      </c>
      <c r="E411" s="37" t="s">
        <v>784</v>
      </c>
      <c r="F411" s="38">
        <v>2</v>
      </c>
      <c r="G411" s="39">
        <v>2</v>
      </c>
    </row>
    <row r="412" spans="2:7" ht="49.5" customHeight="1">
      <c r="B412" s="62">
        <v>41316</v>
      </c>
      <c r="C412" s="18">
        <v>1247</v>
      </c>
      <c r="D412" s="19" t="s">
        <v>749</v>
      </c>
      <c r="E412" s="15" t="s">
        <v>787</v>
      </c>
      <c r="F412" s="71">
        <v>9</v>
      </c>
      <c r="G412" s="21">
        <v>8</v>
      </c>
    </row>
    <row r="413" spans="2:7" ht="16.5" customHeight="1">
      <c r="B413" s="62">
        <v>41318</v>
      </c>
      <c r="C413" s="18">
        <v>1032</v>
      </c>
      <c r="D413" s="19" t="s">
        <v>750</v>
      </c>
      <c r="E413" s="15" t="s">
        <v>545</v>
      </c>
      <c r="F413" s="71">
        <v>1</v>
      </c>
      <c r="G413" s="21">
        <v>1</v>
      </c>
    </row>
    <row r="414" spans="2:7" ht="33" customHeight="1">
      <c r="B414" s="63">
        <v>41319</v>
      </c>
      <c r="C414" s="35">
        <v>500</v>
      </c>
      <c r="D414" s="36" t="s">
        <v>751</v>
      </c>
      <c r="E414" s="37" t="s">
        <v>754</v>
      </c>
      <c r="F414" s="72">
        <v>3</v>
      </c>
      <c r="G414" s="39">
        <v>3</v>
      </c>
    </row>
    <row r="415" spans="2:7" ht="16.5" customHeight="1">
      <c r="B415" s="63">
        <v>41320</v>
      </c>
      <c r="C415" s="35">
        <v>156</v>
      </c>
      <c r="D415" s="36" t="s">
        <v>753</v>
      </c>
      <c r="E415" s="15" t="s">
        <v>755</v>
      </c>
      <c r="F415" s="71">
        <v>2</v>
      </c>
      <c r="G415" s="21">
        <v>2</v>
      </c>
    </row>
    <row r="416" spans="2:7" ht="49.5" customHeight="1">
      <c r="B416" s="63">
        <v>41321</v>
      </c>
      <c r="C416" s="35">
        <v>4060</v>
      </c>
      <c r="D416" s="36" t="s">
        <v>752</v>
      </c>
      <c r="E416" s="37" t="s">
        <v>788</v>
      </c>
      <c r="F416" s="72">
        <v>8</v>
      </c>
      <c r="G416" s="39">
        <v>8</v>
      </c>
    </row>
    <row r="417" spans="2:7" ht="16.5" customHeight="1">
      <c r="B417" s="63">
        <v>41329</v>
      </c>
      <c r="C417" s="35">
        <v>1409</v>
      </c>
      <c r="D417" s="36" t="s">
        <v>756</v>
      </c>
      <c r="E417" s="15" t="s">
        <v>757</v>
      </c>
      <c r="F417" s="71">
        <v>2</v>
      </c>
      <c r="G417" s="21">
        <v>2</v>
      </c>
    </row>
    <row r="418" spans="2:7" ht="33" customHeight="1">
      <c r="B418" s="63">
        <v>41330</v>
      </c>
      <c r="C418" s="35">
        <v>75</v>
      </c>
      <c r="D418" s="36" t="s">
        <v>758</v>
      </c>
      <c r="E418" s="37" t="s">
        <v>789</v>
      </c>
      <c r="F418" s="72">
        <v>5</v>
      </c>
      <c r="G418" s="39">
        <v>5</v>
      </c>
    </row>
    <row r="419" spans="2:7" ht="16.5" customHeight="1">
      <c r="B419" s="63">
        <v>41332</v>
      </c>
      <c r="C419" s="35">
        <v>413</v>
      </c>
      <c r="D419" s="36" t="s">
        <v>577</v>
      </c>
      <c r="E419" s="37" t="s">
        <v>662</v>
      </c>
      <c r="F419" s="72">
        <v>1</v>
      </c>
      <c r="G419" s="39">
        <v>1</v>
      </c>
    </row>
    <row r="420" spans="2:7" ht="16.5" customHeight="1">
      <c r="B420" s="63">
        <v>41334</v>
      </c>
      <c r="C420" s="35">
        <v>2545</v>
      </c>
      <c r="D420" s="36" t="s">
        <v>759</v>
      </c>
      <c r="E420" s="37" t="s">
        <v>760</v>
      </c>
      <c r="F420" s="72">
        <v>1</v>
      </c>
      <c r="G420" s="39">
        <v>1</v>
      </c>
    </row>
    <row r="421" spans="2:7" ht="16.5" customHeight="1">
      <c r="B421" s="63">
        <v>41337</v>
      </c>
      <c r="C421" s="35">
        <v>784</v>
      </c>
      <c r="D421" s="19" t="s">
        <v>762</v>
      </c>
      <c r="E421" s="37" t="s">
        <v>764</v>
      </c>
      <c r="F421" s="72">
        <v>2</v>
      </c>
      <c r="G421" s="39">
        <v>2</v>
      </c>
    </row>
    <row r="422" spans="2:7" ht="16.5" customHeight="1">
      <c r="B422" s="63">
        <v>41337</v>
      </c>
      <c r="C422" s="35">
        <v>1036</v>
      </c>
      <c r="D422" s="19" t="s">
        <v>763</v>
      </c>
      <c r="E422" s="37" t="s">
        <v>765</v>
      </c>
      <c r="F422" s="72">
        <v>2</v>
      </c>
      <c r="G422" s="39">
        <v>2</v>
      </c>
    </row>
    <row r="423" spans="2:7" ht="16.5" customHeight="1">
      <c r="B423" s="63">
        <v>41354</v>
      </c>
      <c r="C423" s="35">
        <v>79</v>
      </c>
      <c r="D423" s="36" t="s">
        <v>772</v>
      </c>
      <c r="E423" s="37" t="s">
        <v>585</v>
      </c>
      <c r="F423" s="72">
        <v>1</v>
      </c>
      <c r="G423" s="39">
        <v>1</v>
      </c>
    </row>
    <row r="424" spans="2:7" ht="33" customHeight="1">
      <c r="B424" s="63">
        <v>41356</v>
      </c>
      <c r="C424" s="35">
        <v>6733</v>
      </c>
      <c r="D424" s="36" t="s">
        <v>773</v>
      </c>
      <c r="E424" s="37" t="s">
        <v>790</v>
      </c>
      <c r="F424" s="72">
        <v>4</v>
      </c>
      <c r="G424" s="39">
        <v>4</v>
      </c>
    </row>
    <row r="425" spans="2:7" ht="16.5" customHeight="1">
      <c r="B425" s="63">
        <v>41361</v>
      </c>
      <c r="C425" s="35">
        <v>154</v>
      </c>
      <c r="D425" s="36" t="s">
        <v>774</v>
      </c>
      <c r="E425" s="37" t="s">
        <v>781</v>
      </c>
      <c r="F425" s="72">
        <v>1</v>
      </c>
      <c r="G425" s="39">
        <v>1</v>
      </c>
    </row>
    <row r="426" spans="2:7" ht="16.5" customHeight="1">
      <c r="B426" s="62">
        <v>41381</v>
      </c>
      <c r="C426" s="18">
        <v>495</v>
      </c>
      <c r="D426" s="19" t="s">
        <v>775</v>
      </c>
      <c r="E426" s="37" t="s">
        <v>781</v>
      </c>
      <c r="F426" s="72">
        <v>1</v>
      </c>
      <c r="G426" s="39">
        <v>1</v>
      </c>
    </row>
    <row r="427" spans="2:7" ht="16.5" customHeight="1">
      <c r="B427" s="62">
        <v>41381</v>
      </c>
      <c r="C427" s="18">
        <v>170</v>
      </c>
      <c r="D427" s="19" t="s">
        <v>776</v>
      </c>
      <c r="E427" s="37" t="s">
        <v>781</v>
      </c>
      <c r="F427" s="72">
        <v>1</v>
      </c>
      <c r="G427" s="39">
        <v>1</v>
      </c>
    </row>
    <row r="428" spans="2:7" ht="16.5" customHeight="1">
      <c r="B428" s="63">
        <v>41398</v>
      </c>
      <c r="C428" s="35">
        <v>1541</v>
      </c>
      <c r="D428" s="36" t="s">
        <v>777</v>
      </c>
      <c r="E428" s="37" t="s">
        <v>781</v>
      </c>
      <c r="F428" s="72">
        <v>1</v>
      </c>
      <c r="G428" s="39">
        <v>1</v>
      </c>
    </row>
    <row r="429" spans="2:7" ht="16.5" customHeight="1">
      <c r="B429" s="63">
        <v>41401</v>
      </c>
      <c r="C429" s="35">
        <v>1351</v>
      </c>
      <c r="D429" s="36" t="s">
        <v>778</v>
      </c>
      <c r="E429" s="37" t="s">
        <v>585</v>
      </c>
      <c r="F429" s="72">
        <v>1</v>
      </c>
      <c r="G429" s="39">
        <v>1</v>
      </c>
    </row>
    <row r="430" spans="2:7" ht="33" customHeight="1">
      <c r="B430" s="63">
        <v>41403</v>
      </c>
      <c r="C430" s="35">
        <v>1038</v>
      </c>
      <c r="D430" s="36" t="s">
        <v>779</v>
      </c>
      <c r="E430" s="37" t="s">
        <v>791</v>
      </c>
      <c r="F430" s="72">
        <v>5</v>
      </c>
      <c r="G430" s="39">
        <v>5</v>
      </c>
    </row>
    <row r="431" spans="2:7" ht="16.5" customHeight="1">
      <c r="B431" s="63">
        <v>41409</v>
      </c>
      <c r="C431" s="35">
        <v>439</v>
      </c>
      <c r="D431" s="36" t="s">
        <v>792</v>
      </c>
      <c r="E431" s="37" t="s">
        <v>585</v>
      </c>
      <c r="F431" s="72">
        <v>1</v>
      </c>
      <c r="G431" s="39">
        <v>1</v>
      </c>
    </row>
    <row r="432" spans="2:7" ht="16.5" customHeight="1">
      <c r="B432" s="63">
        <v>41417</v>
      </c>
      <c r="C432" s="35">
        <v>732</v>
      </c>
      <c r="D432" s="36" t="s">
        <v>793</v>
      </c>
      <c r="E432" s="37" t="s">
        <v>585</v>
      </c>
      <c r="F432" s="72">
        <v>1</v>
      </c>
      <c r="G432" s="39">
        <v>1</v>
      </c>
    </row>
    <row r="433" spans="2:7" ht="33" customHeight="1">
      <c r="B433" s="62">
        <v>41432</v>
      </c>
      <c r="C433" s="18">
        <v>134340</v>
      </c>
      <c r="D433" s="19" t="s">
        <v>668</v>
      </c>
      <c r="E433" s="15" t="s">
        <v>1291</v>
      </c>
      <c r="F433" s="20">
        <v>1</v>
      </c>
      <c r="G433" s="21">
        <v>1</v>
      </c>
    </row>
    <row r="434" spans="2:7" ht="16.5" customHeight="1">
      <c r="B434" s="63">
        <v>41441</v>
      </c>
      <c r="C434" s="35">
        <v>1171</v>
      </c>
      <c r="D434" s="36" t="s">
        <v>794</v>
      </c>
      <c r="E434" s="37" t="s">
        <v>781</v>
      </c>
      <c r="F434" s="72">
        <v>1</v>
      </c>
      <c r="G434" s="39">
        <v>1</v>
      </c>
    </row>
    <row r="435" spans="2:7" ht="16.5" customHeight="1">
      <c r="B435" s="63">
        <v>41441</v>
      </c>
      <c r="C435" s="18">
        <v>134340</v>
      </c>
      <c r="D435" s="19" t="s">
        <v>668</v>
      </c>
      <c r="E435" s="37" t="s">
        <v>796</v>
      </c>
      <c r="F435" s="72">
        <v>1</v>
      </c>
      <c r="G435" s="39">
        <v>1</v>
      </c>
    </row>
    <row r="436" spans="2:7" ht="16.5" customHeight="1">
      <c r="B436" s="63">
        <v>41441</v>
      </c>
      <c r="C436" s="35">
        <v>20707</v>
      </c>
      <c r="D436" s="36" t="s">
        <v>795</v>
      </c>
      <c r="E436" s="37" t="s">
        <v>781</v>
      </c>
      <c r="F436" s="72">
        <v>1</v>
      </c>
      <c r="G436" s="39">
        <v>1</v>
      </c>
    </row>
    <row r="437" spans="2:7" ht="16.5" customHeight="1">
      <c r="B437" s="63">
        <v>41456</v>
      </c>
      <c r="C437" s="35">
        <v>130</v>
      </c>
      <c r="D437" s="36" t="s">
        <v>797</v>
      </c>
      <c r="E437" s="37" t="s">
        <v>585</v>
      </c>
      <c r="F437" s="72">
        <v>1</v>
      </c>
      <c r="G437" s="39">
        <v>1</v>
      </c>
    </row>
    <row r="438" spans="2:7" ht="33" customHeight="1">
      <c r="B438" s="63">
        <v>41463</v>
      </c>
      <c r="C438" s="35">
        <v>2604</v>
      </c>
      <c r="D438" s="36" t="s">
        <v>798</v>
      </c>
      <c r="E438" s="37" t="s">
        <v>799</v>
      </c>
      <c r="F438" s="72">
        <v>4</v>
      </c>
      <c r="G438" s="39">
        <v>4</v>
      </c>
    </row>
    <row r="439" spans="2:7" ht="16.5" customHeight="1">
      <c r="B439" s="63">
        <v>41473</v>
      </c>
      <c r="C439" s="35">
        <v>7874</v>
      </c>
      <c r="D439" s="36" t="s">
        <v>800</v>
      </c>
      <c r="E439" s="37" t="s">
        <v>801</v>
      </c>
      <c r="F439" s="72">
        <v>2</v>
      </c>
      <c r="G439" s="39">
        <v>2</v>
      </c>
    </row>
    <row r="440" spans="2:7" ht="16.5" customHeight="1">
      <c r="B440" s="62">
        <v>41500</v>
      </c>
      <c r="C440" s="18">
        <v>713</v>
      </c>
      <c r="D440" s="19" t="s">
        <v>803</v>
      </c>
      <c r="E440" s="15" t="s">
        <v>804</v>
      </c>
      <c r="F440" s="71">
        <v>2</v>
      </c>
      <c r="G440" s="21">
        <v>2</v>
      </c>
    </row>
    <row r="441" spans="2:7" ht="16.5" customHeight="1">
      <c r="B441" s="63">
        <v>41501</v>
      </c>
      <c r="C441" s="35">
        <v>2927</v>
      </c>
      <c r="D441" s="36" t="s">
        <v>807</v>
      </c>
      <c r="E441" s="37" t="s">
        <v>545</v>
      </c>
      <c r="F441" s="72">
        <v>1</v>
      </c>
      <c r="G441" s="39">
        <v>1</v>
      </c>
    </row>
    <row r="442" spans="2:7" ht="33" customHeight="1">
      <c r="B442" s="63">
        <v>41502</v>
      </c>
      <c r="C442" s="35">
        <v>1347</v>
      </c>
      <c r="D442" s="36" t="s">
        <v>805</v>
      </c>
      <c r="E442" s="37" t="s">
        <v>813</v>
      </c>
      <c r="F442" s="72">
        <v>4</v>
      </c>
      <c r="G442" s="39">
        <v>4</v>
      </c>
    </row>
    <row r="443" spans="2:7" ht="33" customHeight="1">
      <c r="B443" s="63">
        <v>41502</v>
      </c>
      <c r="C443" s="35">
        <v>1206</v>
      </c>
      <c r="D443" s="36" t="s">
        <v>806</v>
      </c>
      <c r="E443" s="37" t="s">
        <v>814</v>
      </c>
      <c r="F443" s="72">
        <v>6</v>
      </c>
      <c r="G443" s="39">
        <v>6</v>
      </c>
    </row>
    <row r="444" spans="2:7" ht="16.5" customHeight="1">
      <c r="B444" s="63">
        <v>41507</v>
      </c>
      <c r="C444" s="35">
        <v>510</v>
      </c>
      <c r="D444" s="36" t="s">
        <v>809</v>
      </c>
      <c r="E444" s="37" t="s">
        <v>785</v>
      </c>
      <c r="F444" s="38">
        <v>2</v>
      </c>
      <c r="G444" s="39">
        <v>2</v>
      </c>
    </row>
    <row r="445" spans="2:7" ht="16.5" customHeight="1">
      <c r="B445" s="63">
        <v>41508</v>
      </c>
      <c r="C445" s="35">
        <v>1590</v>
      </c>
      <c r="D445" s="36" t="s">
        <v>810</v>
      </c>
      <c r="E445" s="37" t="s">
        <v>811</v>
      </c>
      <c r="F445" s="38">
        <v>2</v>
      </c>
      <c r="G445" s="39">
        <v>2</v>
      </c>
    </row>
    <row r="446" spans="2:7" ht="16.5" customHeight="1">
      <c r="B446" s="63">
        <v>41514</v>
      </c>
      <c r="C446" s="35">
        <v>856</v>
      </c>
      <c r="D446" s="36" t="s">
        <v>815</v>
      </c>
      <c r="E446" s="37" t="s">
        <v>801</v>
      </c>
      <c r="F446" s="38">
        <v>2</v>
      </c>
      <c r="G446" s="39">
        <v>2</v>
      </c>
    </row>
    <row r="447" spans="2:7" ht="16.5" customHeight="1">
      <c r="B447" s="63">
        <v>41515</v>
      </c>
      <c r="C447" s="35">
        <v>28</v>
      </c>
      <c r="D447" s="36" t="s">
        <v>816</v>
      </c>
      <c r="E447" s="37" t="s">
        <v>585</v>
      </c>
      <c r="F447" s="72">
        <v>1</v>
      </c>
      <c r="G447" s="39">
        <v>1</v>
      </c>
    </row>
    <row r="448" spans="2:7" ht="16.5" customHeight="1">
      <c r="B448" s="63">
        <v>41516</v>
      </c>
      <c r="C448" s="35">
        <v>2</v>
      </c>
      <c r="D448" s="36" t="s">
        <v>818</v>
      </c>
      <c r="E448" s="37" t="s">
        <v>781</v>
      </c>
      <c r="F448" s="38">
        <v>1</v>
      </c>
      <c r="G448" s="39">
        <v>1</v>
      </c>
    </row>
    <row r="449" spans="2:7" ht="16.5" customHeight="1">
      <c r="B449" s="63">
        <v>41520</v>
      </c>
      <c r="C449" s="35">
        <v>506</v>
      </c>
      <c r="D449" s="36" t="s">
        <v>817</v>
      </c>
      <c r="E449" s="37" t="s">
        <v>801</v>
      </c>
      <c r="F449" s="38">
        <v>2</v>
      </c>
      <c r="G449" s="39">
        <v>2</v>
      </c>
    </row>
    <row r="450" spans="2:7" ht="16.5" customHeight="1">
      <c r="B450" s="63">
        <v>41536</v>
      </c>
      <c r="C450" s="35">
        <v>1327</v>
      </c>
      <c r="D450" s="36" t="s">
        <v>819</v>
      </c>
      <c r="E450" s="37" t="s">
        <v>585</v>
      </c>
      <c r="F450" s="72">
        <v>1</v>
      </c>
      <c r="G450" s="39">
        <v>1</v>
      </c>
    </row>
    <row r="451" spans="2:7" ht="33" customHeight="1">
      <c r="B451" s="63">
        <v>41541</v>
      </c>
      <c r="C451" s="18">
        <v>3171</v>
      </c>
      <c r="D451" s="19" t="s">
        <v>216</v>
      </c>
      <c r="E451" s="37" t="s">
        <v>820</v>
      </c>
      <c r="F451" s="72">
        <v>4</v>
      </c>
      <c r="G451" s="39">
        <v>4</v>
      </c>
    </row>
    <row r="452" spans="2:7" ht="16.5" customHeight="1">
      <c r="B452" s="63">
        <v>41555</v>
      </c>
      <c r="C452" s="35">
        <v>898</v>
      </c>
      <c r="D452" s="36" t="s">
        <v>821</v>
      </c>
      <c r="E452" s="37" t="s">
        <v>545</v>
      </c>
      <c r="F452" s="72">
        <v>1</v>
      </c>
      <c r="G452" s="39">
        <v>1</v>
      </c>
    </row>
    <row r="453" spans="2:7" ht="16.5" customHeight="1">
      <c r="B453" s="63">
        <v>41555</v>
      </c>
      <c r="C453" s="35">
        <v>1095</v>
      </c>
      <c r="D453" s="36" t="s">
        <v>822</v>
      </c>
      <c r="E453" s="37" t="s">
        <v>545</v>
      </c>
      <c r="F453" s="72">
        <v>1</v>
      </c>
      <c r="G453" s="39">
        <v>1</v>
      </c>
    </row>
    <row r="454" spans="2:7" ht="49.5" customHeight="1">
      <c r="B454" s="63">
        <v>41558</v>
      </c>
      <c r="C454" s="35">
        <v>3132</v>
      </c>
      <c r="D454" s="36" t="s">
        <v>823</v>
      </c>
      <c r="E454" s="37" t="s">
        <v>827</v>
      </c>
      <c r="F454" s="72">
        <v>7</v>
      </c>
      <c r="G454" s="39">
        <v>7</v>
      </c>
    </row>
    <row r="455" spans="2:7" ht="16.5" customHeight="1">
      <c r="B455" s="63">
        <v>41560</v>
      </c>
      <c r="C455" s="35">
        <v>282</v>
      </c>
      <c r="D455" s="36" t="s">
        <v>824</v>
      </c>
      <c r="E455" s="37" t="s">
        <v>825</v>
      </c>
      <c r="F455" s="72">
        <v>1</v>
      </c>
      <c r="G455" s="39">
        <v>1</v>
      </c>
    </row>
    <row r="456" spans="2:7" ht="16.5" customHeight="1">
      <c r="B456" s="63">
        <v>41561</v>
      </c>
      <c r="C456" s="35">
        <v>1765</v>
      </c>
      <c r="D456" s="36" t="s">
        <v>826</v>
      </c>
      <c r="E456" s="37" t="s">
        <v>585</v>
      </c>
      <c r="F456" s="72">
        <v>1</v>
      </c>
      <c r="G456" s="39">
        <v>1</v>
      </c>
    </row>
    <row r="457" spans="2:7" ht="16.5" customHeight="1">
      <c r="B457" s="63">
        <v>41569</v>
      </c>
      <c r="C457" s="35">
        <v>313</v>
      </c>
      <c r="D457" s="36" t="s">
        <v>828</v>
      </c>
      <c r="E457" s="37" t="s">
        <v>829</v>
      </c>
      <c r="F457" s="38">
        <v>2</v>
      </c>
      <c r="G457" s="39">
        <v>2</v>
      </c>
    </row>
    <row r="458" spans="2:7" ht="16.5" customHeight="1">
      <c r="B458" s="63">
        <v>41574</v>
      </c>
      <c r="C458" s="35">
        <v>134340</v>
      </c>
      <c r="D458" s="36" t="s">
        <v>668</v>
      </c>
      <c r="E458" s="37" t="s">
        <v>781</v>
      </c>
      <c r="F458" s="38">
        <v>1</v>
      </c>
      <c r="G458" s="39">
        <v>1</v>
      </c>
    </row>
    <row r="459" spans="2:7" ht="16.5" customHeight="1">
      <c r="B459" s="63">
        <v>41574</v>
      </c>
      <c r="C459" s="78" t="s">
        <v>846</v>
      </c>
      <c r="D459" s="36" t="s">
        <v>847</v>
      </c>
      <c r="E459" s="37" t="s">
        <v>781</v>
      </c>
      <c r="F459" s="38">
        <v>1</v>
      </c>
      <c r="G459" s="39">
        <v>1</v>
      </c>
    </row>
    <row r="460" spans="2:7" ht="16.5" customHeight="1">
      <c r="B460" s="63">
        <v>41577</v>
      </c>
      <c r="C460" s="35">
        <v>34405</v>
      </c>
      <c r="D460" s="36" t="s">
        <v>830</v>
      </c>
      <c r="E460" s="37" t="s">
        <v>831</v>
      </c>
      <c r="F460" s="72">
        <v>3</v>
      </c>
      <c r="G460" s="39">
        <v>3</v>
      </c>
    </row>
    <row r="461" spans="2:7" ht="16.5" customHeight="1">
      <c r="B461" s="63">
        <v>41583</v>
      </c>
      <c r="C461" s="35">
        <v>74492</v>
      </c>
      <c r="D461" s="36" t="s">
        <v>833</v>
      </c>
      <c r="E461" s="37" t="s">
        <v>781</v>
      </c>
      <c r="F461" s="38">
        <v>1</v>
      </c>
      <c r="G461" s="39">
        <v>1</v>
      </c>
    </row>
    <row r="462" spans="2:7" ht="16.5" customHeight="1">
      <c r="B462" s="63">
        <v>41585</v>
      </c>
      <c r="C462" s="35">
        <v>182222</v>
      </c>
      <c r="D462" s="36" t="s">
        <v>836</v>
      </c>
      <c r="E462" s="37" t="s">
        <v>545</v>
      </c>
      <c r="F462" s="72">
        <v>1</v>
      </c>
      <c r="G462" s="39">
        <v>1</v>
      </c>
    </row>
    <row r="463" spans="2:7" ht="16.5" customHeight="1">
      <c r="B463" s="63">
        <v>41586</v>
      </c>
      <c r="C463" s="35">
        <v>734</v>
      </c>
      <c r="D463" s="36" t="s">
        <v>832</v>
      </c>
      <c r="E463" s="37" t="s">
        <v>825</v>
      </c>
      <c r="F463" s="72">
        <v>1</v>
      </c>
      <c r="G463" s="39">
        <v>1</v>
      </c>
    </row>
    <row r="464" spans="2:7" ht="16.5" customHeight="1">
      <c r="B464" s="63">
        <v>41595</v>
      </c>
      <c r="C464" s="35">
        <v>1626</v>
      </c>
      <c r="D464" s="36" t="s">
        <v>837</v>
      </c>
      <c r="E464" s="37" t="s">
        <v>781</v>
      </c>
      <c r="F464" s="38">
        <v>1</v>
      </c>
      <c r="G464" s="39">
        <v>1</v>
      </c>
    </row>
    <row r="465" spans="2:7" ht="16.5" customHeight="1">
      <c r="B465" s="63">
        <v>41604</v>
      </c>
      <c r="C465" s="35">
        <v>3132</v>
      </c>
      <c r="D465" s="36" t="s">
        <v>823</v>
      </c>
      <c r="E465" s="37" t="s">
        <v>545</v>
      </c>
      <c r="F465" s="72">
        <v>1</v>
      </c>
      <c r="G465" s="39">
        <v>1</v>
      </c>
    </row>
    <row r="466" spans="2:7" ht="16.5" customHeight="1">
      <c r="B466" s="63">
        <v>41606</v>
      </c>
      <c r="C466" s="35">
        <v>493</v>
      </c>
      <c r="D466" s="36" t="s">
        <v>838</v>
      </c>
      <c r="E466" s="37" t="s">
        <v>566</v>
      </c>
      <c r="F466" s="72">
        <v>1</v>
      </c>
      <c r="G466" s="39">
        <v>1</v>
      </c>
    </row>
    <row r="467" spans="2:7" ht="49.5" customHeight="1">
      <c r="B467" s="63">
        <v>41607</v>
      </c>
      <c r="C467" s="35">
        <v>1112</v>
      </c>
      <c r="D467" s="36" t="s">
        <v>839</v>
      </c>
      <c r="E467" s="37" t="s">
        <v>841</v>
      </c>
      <c r="F467" s="72">
        <v>7</v>
      </c>
      <c r="G467" s="39">
        <v>7</v>
      </c>
    </row>
    <row r="468" spans="2:7" ht="16.5" customHeight="1">
      <c r="B468" s="63">
        <v>41608</v>
      </c>
      <c r="C468" s="35">
        <v>187544</v>
      </c>
      <c r="D468" s="36" t="s">
        <v>842</v>
      </c>
      <c r="E468" s="37" t="s">
        <v>585</v>
      </c>
      <c r="F468" s="72">
        <v>1</v>
      </c>
      <c r="G468" s="39">
        <v>1</v>
      </c>
    </row>
    <row r="469" spans="2:7" ht="33" customHeight="1">
      <c r="B469" s="63">
        <v>41610</v>
      </c>
      <c r="C469" s="35">
        <v>1112</v>
      </c>
      <c r="D469" s="36" t="s">
        <v>839</v>
      </c>
      <c r="E469" s="37" t="s">
        <v>843</v>
      </c>
      <c r="F469" s="72">
        <v>5</v>
      </c>
      <c r="G469" s="39">
        <v>5</v>
      </c>
    </row>
    <row r="470" spans="2:7" ht="16.5" customHeight="1">
      <c r="B470" s="63">
        <v>41610</v>
      </c>
      <c r="C470" s="35">
        <v>318</v>
      </c>
      <c r="D470" s="36" t="s">
        <v>717</v>
      </c>
      <c r="E470" s="37" t="s">
        <v>825</v>
      </c>
      <c r="F470" s="72">
        <v>1</v>
      </c>
      <c r="G470" s="39">
        <v>1</v>
      </c>
    </row>
    <row r="471" spans="2:7" ht="33" customHeight="1">
      <c r="B471" s="63">
        <v>41613</v>
      </c>
      <c r="C471" s="35">
        <v>3132</v>
      </c>
      <c r="D471" s="36" t="s">
        <v>823</v>
      </c>
      <c r="E471" s="37" t="s">
        <v>844</v>
      </c>
      <c r="F471" s="72">
        <v>4</v>
      </c>
      <c r="G471" s="39">
        <v>4</v>
      </c>
    </row>
    <row r="472" spans="2:7" ht="16.5" customHeight="1">
      <c r="B472" s="63">
        <v>41614</v>
      </c>
      <c r="C472" s="35">
        <v>24670</v>
      </c>
      <c r="D472" s="36" t="s">
        <v>845</v>
      </c>
      <c r="E472" s="37" t="s">
        <v>585</v>
      </c>
      <c r="F472" s="72">
        <v>1</v>
      </c>
      <c r="G472" s="39">
        <v>1</v>
      </c>
    </row>
    <row r="473" spans="2:7" ht="16.5" customHeight="1">
      <c r="B473" s="63">
        <v>41619</v>
      </c>
      <c r="C473" s="35" t="s">
        <v>704</v>
      </c>
      <c r="D473" s="36" t="s">
        <v>848</v>
      </c>
      <c r="E473" s="37" t="s">
        <v>545</v>
      </c>
      <c r="F473" s="72">
        <v>1</v>
      </c>
      <c r="G473" s="39">
        <v>1</v>
      </c>
    </row>
    <row r="474" spans="2:7" ht="16.5" customHeight="1">
      <c r="B474" s="63">
        <v>41623</v>
      </c>
      <c r="C474" s="35">
        <v>31070</v>
      </c>
      <c r="D474" s="36" t="s">
        <v>849</v>
      </c>
      <c r="E474" s="37" t="s">
        <v>585</v>
      </c>
      <c r="F474" s="72">
        <v>1</v>
      </c>
      <c r="G474" s="39">
        <v>1</v>
      </c>
    </row>
    <row r="475" spans="2:7" ht="16.5" customHeight="1">
      <c r="B475" s="63">
        <v>41627</v>
      </c>
      <c r="C475" s="35">
        <v>350</v>
      </c>
      <c r="D475" s="36" t="s">
        <v>851</v>
      </c>
      <c r="E475" s="37" t="s">
        <v>662</v>
      </c>
      <c r="F475" s="72">
        <v>1</v>
      </c>
      <c r="G475" s="39">
        <v>1</v>
      </c>
    </row>
    <row r="476" spans="2:7" ht="16.5" customHeight="1">
      <c r="B476" s="63">
        <v>41627</v>
      </c>
      <c r="C476" s="35">
        <v>167937</v>
      </c>
      <c r="D476" s="36" t="s">
        <v>850</v>
      </c>
      <c r="E476" s="37" t="s">
        <v>585</v>
      </c>
      <c r="F476" s="72">
        <v>1</v>
      </c>
      <c r="G476" s="39">
        <v>1</v>
      </c>
    </row>
    <row r="477" spans="2:7" ht="16.5" customHeight="1">
      <c r="B477" s="63">
        <v>41629</v>
      </c>
      <c r="C477" s="35">
        <v>2731</v>
      </c>
      <c r="D477" s="36" t="s">
        <v>852</v>
      </c>
      <c r="E477" s="37" t="s">
        <v>853</v>
      </c>
      <c r="F477" s="72">
        <v>3</v>
      </c>
      <c r="G477" s="39">
        <v>3</v>
      </c>
    </row>
    <row r="478" spans="2:7" ht="16.5" customHeight="1">
      <c r="B478" s="63">
        <v>41630</v>
      </c>
      <c r="C478" s="35">
        <v>5489</v>
      </c>
      <c r="D478" s="36" t="s">
        <v>854</v>
      </c>
      <c r="E478" s="37" t="s">
        <v>855</v>
      </c>
      <c r="F478" s="72">
        <v>2</v>
      </c>
      <c r="G478" s="39">
        <v>2</v>
      </c>
    </row>
    <row r="479" spans="2:7" ht="16.5" customHeight="1">
      <c r="B479" s="62">
        <v>41638</v>
      </c>
      <c r="C479" s="35">
        <v>2709</v>
      </c>
      <c r="D479" s="36" t="s">
        <v>921</v>
      </c>
      <c r="E479" s="37" t="s">
        <v>781</v>
      </c>
      <c r="F479" s="38">
        <v>1</v>
      </c>
      <c r="G479" s="39">
        <v>1</v>
      </c>
    </row>
    <row r="480" spans="2:7" ht="16.5" customHeight="1" thickBot="1">
      <c r="B480" s="80">
        <v>41639</v>
      </c>
      <c r="C480" s="35" t="s">
        <v>704</v>
      </c>
      <c r="D480" s="36" t="s">
        <v>922</v>
      </c>
      <c r="E480" s="37" t="s">
        <v>923</v>
      </c>
      <c r="F480" s="38">
        <v>2</v>
      </c>
      <c r="G480" s="39">
        <v>2</v>
      </c>
    </row>
    <row r="481" spans="2:7" ht="30" customHeight="1" thickBot="1">
      <c r="B481" s="27" t="s">
        <v>715</v>
      </c>
      <c r="C481" s="421">
        <f>COUNTA(D394:D480)</f>
        <v>87</v>
      </c>
      <c r="D481" s="422"/>
      <c r="E481" s="423">
        <f>SUM(F394:F480)</f>
        <v>211</v>
      </c>
      <c r="F481" s="439"/>
      <c r="G481" s="28">
        <f>SUM(G394:G480)</f>
        <v>209</v>
      </c>
    </row>
    <row r="483" spans="3:8" ht="33" customHeight="1">
      <c r="C483" s="476" t="s">
        <v>601</v>
      </c>
      <c r="D483" s="477"/>
      <c r="E483" s="478"/>
      <c r="F483" s="2"/>
      <c r="G483" s="3"/>
      <c r="H483" s="4"/>
    </row>
    <row r="484" spans="2:7" s="8" customFormat="1" ht="15.75" customHeight="1">
      <c r="B484" s="5"/>
      <c r="C484" s="6"/>
      <c r="D484" s="5"/>
      <c r="E484" s="5"/>
      <c r="F484" s="5"/>
      <c r="G484" s="7"/>
    </row>
    <row r="485" spans="2:7" s="8" customFormat="1" ht="30" customHeight="1" thickBot="1">
      <c r="B485" s="9" t="s">
        <v>148</v>
      </c>
      <c r="C485" s="428">
        <v>41281</v>
      </c>
      <c r="D485" s="428"/>
      <c r="E485" s="10"/>
      <c r="F485" s="429"/>
      <c r="G485" s="430"/>
    </row>
    <row r="486" spans="2:7" ht="16.5" customHeight="1">
      <c r="B486" s="431" t="s">
        <v>149</v>
      </c>
      <c r="C486" s="433" t="s">
        <v>150</v>
      </c>
      <c r="D486" s="434"/>
      <c r="E486" s="435" t="s">
        <v>151</v>
      </c>
      <c r="F486" s="45" t="s">
        <v>580</v>
      </c>
      <c r="G486" s="67" t="s">
        <v>153</v>
      </c>
    </row>
    <row r="487" spans="2:7" ht="16.5" customHeight="1" thickBot="1">
      <c r="B487" s="432"/>
      <c r="C487" s="11" t="s">
        <v>154</v>
      </c>
      <c r="D487" s="11" t="s">
        <v>155</v>
      </c>
      <c r="E487" s="436"/>
      <c r="F487" s="437" t="s">
        <v>581</v>
      </c>
      <c r="G487" s="438"/>
    </row>
    <row r="488" spans="2:7" ht="66" customHeight="1">
      <c r="B488" s="56">
        <v>40910</v>
      </c>
      <c r="C488" s="13">
        <v>466</v>
      </c>
      <c r="D488" s="14" t="s">
        <v>609</v>
      </c>
      <c r="E488" s="15" t="s">
        <v>721</v>
      </c>
      <c r="F488" s="16">
        <v>10</v>
      </c>
      <c r="G488" s="17">
        <v>9</v>
      </c>
    </row>
    <row r="489" spans="2:7" ht="133.5" customHeight="1">
      <c r="B489" s="47">
        <v>40910</v>
      </c>
      <c r="C489" s="13">
        <v>20000</v>
      </c>
      <c r="D489" s="14" t="s">
        <v>606</v>
      </c>
      <c r="E489" s="31" t="s">
        <v>1219</v>
      </c>
      <c r="F489" s="16">
        <v>10</v>
      </c>
      <c r="G489" s="17">
        <v>8</v>
      </c>
    </row>
    <row r="490" spans="2:7" ht="49.5" customHeight="1">
      <c r="B490" s="56">
        <v>40912</v>
      </c>
      <c r="C490" s="13">
        <v>3793</v>
      </c>
      <c r="D490" s="14" t="s">
        <v>610</v>
      </c>
      <c r="E490" s="31" t="s">
        <v>623</v>
      </c>
      <c r="F490" s="16">
        <v>5</v>
      </c>
      <c r="G490" s="17">
        <v>5</v>
      </c>
    </row>
    <row r="491" spans="2:7" ht="16.5" customHeight="1">
      <c r="B491" s="56">
        <v>40913</v>
      </c>
      <c r="C491" s="18">
        <v>266</v>
      </c>
      <c r="D491" s="19" t="s">
        <v>612</v>
      </c>
      <c r="E491" s="15" t="s">
        <v>858</v>
      </c>
      <c r="F491" s="20">
        <v>2</v>
      </c>
      <c r="G491" s="21">
        <v>2</v>
      </c>
    </row>
    <row r="492" spans="2:7" ht="16.5" customHeight="1">
      <c r="B492" s="56">
        <v>40913</v>
      </c>
      <c r="C492" s="18">
        <v>395</v>
      </c>
      <c r="D492" s="19" t="s">
        <v>615</v>
      </c>
      <c r="E492" s="15" t="s">
        <v>585</v>
      </c>
      <c r="F492" s="20">
        <v>1</v>
      </c>
      <c r="G492" s="21">
        <v>1</v>
      </c>
    </row>
    <row r="493" spans="2:7" ht="33" customHeight="1">
      <c r="B493" s="56">
        <v>40913</v>
      </c>
      <c r="C493" s="18">
        <v>3570</v>
      </c>
      <c r="D493" s="19" t="s">
        <v>613</v>
      </c>
      <c r="E493" s="15" t="s">
        <v>859</v>
      </c>
      <c r="F493" s="20">
        <v>4</v>
      </c>
      <c r="G493" s="21">
        <v>4</v>
      </c>
    </row>
    <row r="494" spans="2:7" ht="33" customHeight="1">
      <c r="B494" s="56">
        <v>40918</v>
      </c>
      <c r="C494" s="18">
        <v>70</v>
      </c>
      <c r="D494" s="19" t="s">
        <v>617</v>
      </c>
      <c r="E494" s="15" t="s">
        <v>1228</v>
      </c>
      <c r="F494" s="20">
        <v>1</v>
      </c>
      <c r="G494" s="21">
        <v>1</v>
      </c>
    </row>
    <row r="495" spans="2:7" ht="49.5" customHeight="1">
      <c r="B495" s="56">
        <v>40920</v>
      </c>
      <c r="C495" s="18">
        <v>661</v>
      </c>
      <c r="D495" s="19" t="s">
        <v>618</v>
      </c>
      <c r="E495" s="15" t="s">
        <v>654</v>
      </c>
      <c r="F495" s="20">
        <v>8</v>
      </c>
      <c r="G495" s="21">
        <v>8</v>
      </c>
    </row>
    <row r="496" spans="2:7" ht="16.5" customHeight="1">
      <c r="B496" s="56">
        <v>40920</v>
      </c>
      <c r="C496" s="18">
        <v>3596</v>
      </c>
      <c r="D496" s="19" t="s">
        <v>620</v>
      </c>
      <c r="E496" s="15" t="s">
        <v>860</v>
      </c>
      <c r="F496" s="20">
        <v>3</v>
      </c>
      <c r="G496" s="21">
        <v>3</v>
      </c>
    </row>
    <row r="497" spans="2:7" ht="16.5" customHeight="1">
      <c r="B497" s="56">
        <v>40921</v>
      </c>
      <c r="C497" s="18">
        <v>16233</v>
      </c>
      <c r="D497" s="19" t="s">
        <v>622</v>
      </c>
      <c r="E497" s="15" t="s">
        <v>624</v>
      </c>
      <c r="F497" s="20">
        <v>1</v>
      </c>
      <c r="G497" s="21">
        <v>1</v>
      </c>
    </row>
    <row r="498" spans="2:7" ht="16.5" customHeight="1">
      <c r="B498" s="56">
        <v>40922</v>
      </c>
      <c r="C498" s="18">
        <v>777</v>
      </c>
      <c r="D498" s="19" t="s">
        <v>625</v>
      </c>
      <c r="E498" s="15" t="s">
        <v>546</v>
      </c>
      <c r="F498" s="20">
        <v>1</v>
      </c>
      <c r="G498" s="21">
        <v>1</v>
      </c>
    </row>
    <row r="499" spans="2:7" ht="16.5" customHeight="1">
      <c r="B499" s="56">
        <v>40932</v>
      </c>
      <c r="C499" s="18">
        <v>261</v>
      </c>
      <c r="D499" s="19" t="s">
        <v>629</v>
      </c>
      <c r="E499" s="15" t="s">
        <v>575</v>
      </c>
      <c r="F499" s="20">
        <v>2</v>
      </c>
      <c r="G499" s="21">
        <v>2</v>
      </c>
    </row>
    <row r="500" spans="2:7" ht="49.5" customHeight="1">
      <c r="B500" s="56">
        <v>40932</v>
      </c>
      <c r="C500" s="18">
        <v>1609</v>
      </c>
      <c r="D500" s="19" t="s">
        <v>628</v>
      </c>
      <c r="E500" s="15" t="s">
        <v>1229</v>
      </c>
      <c r="F500" s="20">
        <v>6</v>
      </c>
      <c r="G500" s="21">
        <v>6</v>
      </c>
    </row>
    <row r="501" spans="2:7" ht="33" customHeight="1">
      <c r="B501" s="56">
        <v>40938</v>
      </c>
      <c r="C501" s="18">
        <v>15436</v>
      </c>
      <c r="D501" s="19" t="s">
        <v>631</v>
      </c>
      <c r="E501" s="15" t="s">
        <v>1227</v>
      </c>
      <c r="F501" s="20">
        <v>3</v>
      </c>
      <c r="G501" s="21">
        <v>3</v>
      </c>
    </row>
    <row r="502" spans="2:7" ht="16.5" customHeight="1">
      <c r="B502" s="56">
        <v>40942</v>
      </c>
      <c r="C502" s="18">
        <v>237</v>
      </c>
      <c r="D502" s="19" t="s">
        <v>635</v>
      </c>
      <c r="E502" s="15" t="s">
        <v>585</v>
      </c>
      <c r="F502" s="20">
        <v>1</v>
      </c>
      <c r="G502" s="21">
        <v>1</v>
      </c>
    </row>
    <row r="503" spans="2:7" ht="15.75" customHeight="1">
      <c r="B503" s="56">
        <v>40955</v>
      </c>
      <c r="C503" s="18">
        <v>1540</v>
      </c>
      <c r="D503" s="19" t="s">
        <v>636</v>
      </c>
      <c r="E503" s="15" t="s">
        <v>861</v>
      </c>
      <c r="F503" s="20">
        <v>1</v>
      </c>
      <c r="G503" s="21">
        <v>1</v>
      </c>
    </row>
    <row r="504" spans="2:7" ht="15.75" customHeight="1">
      <c r="B504" s="56">
        <v>40957</v>
      </c>
      <c r="C504" s="18">
        <v>817</v>
      </c>
      <c r="D504" s="19" t="s">
        <v>637</v>
      </c>
      <c r="E504" s="15" t="s">
        <v>645</v>
      </c>
      <c r="F504" s="20">
        <v>3</v>
      </c>
      <c r="G504" s="21">
        <v>3</v>
      </c>
    </row>
    <row r="505" spans="2:7" ht="16.5" customHeight="1">
      <c r="B505" s="56">
        <v>40962</v>
      </c>
      <c r="C505" s="18">
        <v>790</v>
      </c>
      <c r="D505" s="19" t="s">
        <v>638</v>
      </c>
      <c r="E505" s="15" t="s">
        <v>566</v>
      </c>
      <c r="F505" s="20">
        <v>1</v>
      </c>
      <c r="G505" s="21">
        <v>1</v>
      </c>
    </row>
    <row r="506" spans="2:7" ht="16.5" customHeight="1">
      <c r="B506" s="56">
        <v>40980</v>
      </c>
      <c r="C506" s="18">
        <v>5976</v>
      </c>
      <c r="D506" s="19" t="s">
        <v>641</v>
      </c>
      <c r="E506" s="15" t="s">
        <v>862</v>
      </c>
      <c r="F506" s="20">
        <v>3</v>
      </c>
      <c r="G506" s="21">
        <v>3</v>
      </c>
    </row>
    <row r="507" spans="2:7" ht="16.5" customHeight="1">
      <c r="B507" s="56">
        <v>40981</v>
      </c>
      <c r="C507" s="18">
        <v>404</v>
      </c>
      <c r="D507" s="19" t="s">
        <v>644</v>
      </c>
      <c r="E507" s="15" t="s">
        <v>648</v>
      </c>
      <c r="F507" s="20">
        <v>2</v>
      </c>
      <c r="G507" s="21">
        <v>2</v>
      </c>
    </row>
    <row r="508" spans="2:7" ht="16.5" customHeight="1">
      <c r="B508" s="56">
        <v>40988</v>
      </c>
      <c r="C508" s="18">
        <v>409</v>
      </c>
      <c r="D508" s="19" t="s">
        <v>661</v>
      </c>
      <c r="E508" s="15" t="s">
        <v>662</v>
      </c>
      <c r="F508" s="20">
        <v>1</v>
      </c>
      <c r="G508" s="21">
        <v>1</v>
      </c>
    </row>
    <row r="509" spans="2:7" ht="33" customHeight="1">
      <c r="B509" s="56">
        <v>40988</v>
      </c>
      <c r="C509" s="18">
        <v>691</v>
      </c>
      <c r="D509" s="19" t="s">
        <v>647</v>
      </c>
      <c r="E509" s="15" t="s">
        <v>683</v>
      </c>
      <c r="F509" s="20">
        <v>4</v>
      </c>
      <c r="G509" s="21">
        <v>4</v>
      </c>
    </row>
    <row r="510" spans="2:7" ht="16.5" customHeight="1">
      <c r="B510" s="56">
        <v>40989</v>
      </c>
      <c r="C510" s="18">
        <v>1149</v>
      </c>
      <c r="D510" s="19" t="s">
        <v>646</v>
      </c>
      <c r="E510" s="15" t="s">
        <v>863</v>
      </c>
      <c r="F510" s="20">
        <v>2</v>
      </c>
      <c r="G510" s="21">
        <v>2</v>
      </c>
    </row>
    <row r="511" spans="2:7" ht="16.5" customHeight="1">
      <c r="B511" s="56">
        <v>40992</v>
      </c>
      <c r="C511" s="18">
        <v>25</v>
      </c>
      <c r="D511" s="19" t="s">
        <v>663</v>
      </c>
      <c r="E511" s="59" t="s">
        <v>571</v>
      </c>
      <c r="F511" s="20">
        <v>2</v>
      </c>
      <c r="G511" s="21">
        <v>1</v>
      </c>
    </row>
    <row r="512" spans="2:7" ht="16.5" customHeight="1">
      <c r="B512" s="56">
        <v>41004</v>
      </c>
      <c r="C512" s="18">
        <v>481</v>
      </c>
      <c r="D512" s="19" t="s">
        <v>650</v>
      </c>
      <c r="E512" s="15" t="s">
        <v>585</v>
      </c>
      <c r="F512" s="20">
        <v>1</v>
      </c>
      <c r="G512" s="21">
        <v>1</v>
      </c>
    </row>
    <row r="513" spans="2:7" ht="49.5" customHeight="1">
      <c r="B513" s="56">
        <v>41008</v>
      </c>
      <c r="C513" s="18">
        <v>2494</v>
      </c>
      <c r="D513" s="19" t="s">
        <v>652</v>
      </c>
      <c r="E513" s="15" t="s">
        <v>864</v>
      </c>
      <c r="F513" s="20">
        <v>6</v>
      </c>
      <c r="G513" s="21">
        <v>6</v>
      </c>
    </row>
    <row r="514" spans="2:7" ht="16.5" customHeight="1">
      <c r="B514" s="56">
        <v>41015</v>
      </c>
      <c r="C514" s="18">
        <v>2448</v>
      </c>
      <c r="D514" s="19" t="s">
        <v>658</v>
      </c>
      <c r="E514" s="15" t="s">
        <v>589</v>
      </c>
      <c r="F514" s="20">
        <v>1</v>
      </c>
      <c r="G514" s="21">
        <v>1</v>
      </c>
    </row>
    <row r="515" spans="2:7" ht="16.5" customHeight="1">
      <c r="B515" s="56">
        <v>41023</v>
      </c>
      <c r="C515" s="18">
        <v>580</v>
      </c>
      <c r="D515" s="19" t="s">
        <v>660</v>
      </c>
      <c r="E515" s="15" t="s">
        <v>858</v>
      </c>
      <c r="F515" s="20">
        <v>2</v>
      </c>
      <c r="G515" s="21">
        <v>2</v>
      </c>
    </row>
    <row r="516" spans="2:7" ht="49.5" customHeight="1">
      <c r="B516" s="56">
        <v>41042</v>
      </c>
      <c r="C516" s="18">
        <v>2797</v>
      </c>
      <c r="D516" s="19" t="s">
        <v>665</v>
      </c>
      <c r="E516" s="15" t="s">
        <v>865</v>
      </c>
      <c r="F516" s="20">
        <v>6</v>
      </c>
      <c r="G516" s="21">
        <v>6</v>
      </c>
    </row>
    <row r="517" spans="2:7" ht="49.5" customHeight="1">
      <c r="B517" s="56">
        <v>41057</v>
      </c>
      <c r="C517" s="18">
        <v>52</v>
      </c>
      <c r="D517" s="19" t="s">
        <v>667</v>
      </c>
      <c r="E517" s="15" t="s">
        <v>679</v>
      </c>
      <c r="F517" s="20">
        <v>7</v>
      </c>
      <c r="G517" s="21">
        <v>3</v>
      </c>
    </row>
    <row r="518" spans="2:7" ht="66" customHeight="1">
      <c r="B518" s="47">
        <v>41089</v>
      </c>
      <c r="C518" s="18">
        <v>134340</v>
      </c>
      <c r="D518" s="19" t="s">
        <v>668</v>
      </c>
      <c r="E518" s="15" t="s">
        <v>1226</v>
      </c>
      <c r="F518" s="20">
        <v>1</v>
      </c>
      <c r="G518" s="21">
        <v>1</v>
      </c>
    </row>
    <row r="519" spans="2:7" ht="16.5" customHeight="1">
      <c r="B519" s="62">
        <v>41107</v>
      </c>
      <c r="C519" s="18">
        <v>12126</v>
      </c>
      <c r="D519" s="19" t="s">
        <v>673</v>
      </c>
      <c r="E519" s="15" t="s">
        <v>861</v>
      </c>
      <c r="F519" s="61">
        <v>1</v>
      </c>
      <c r="G519" s="21">
        <v>1</v>
      </c>
    </row>
    <row r="520" spans="2:7" ht="16.5" customHeight="1">
      <c r="B520" s="63">
        <v>41113</v>
      </c>
      <c r="C520" s="35">
        <v>3001</v>
      </c>
      <c r="D520" s="36" t="s">
        <v>669</v>
      </c>
      <c r="E520" s="15" t="s">
        <v>861</v>
      </c>
      <c r="F520" s="61">
        <v>1</v>
      </c>
      <c r="G520" s="21">
        <v>1</v>
      </c>
    </row>
    <row r="521" spans="2:7" ht="16.5" customHeight="1">
      <c r="B521" s="63">
        <v>41120</v>
      </c>
      <c r="C521" s="35">
        <v>102</v>
      </c>
      <c r="D521" s="36" t="s">
        <v>671</v>
      </c>
      <c r="E521" s="15" t="s">
        <v>585</v>
      </c>
      <c r="F521" s="20">
        <v>1</v>
      </c>
      <c r="G521" s="21">
        <v>1</v>
      </c>
    </row>
    <row r="522" spans="2:7" ht="16.5" customHeight="1">
      <c r="B522" s="63">
        <v>41123</v>
      </c>
      <c r="C522" s="35">
        <v>602</v>
      </c>
      <c r="D522" s="36" t="s">
        <v>670</v>
      </c>
      <c r="E522" s="15" t="s">
        <v>858</v>
      </c>
      <c r="F522" s="20">
        <v>2</v>
      </c>
      <c r="G522" s="21">
        <v>2</v>
      </c>
    </row>
    <row r="523" spans="2:7" ht="16.5" customHeight="1">
      <c r="B523" s="63">
        <v>41160</v>
      </c>
      <c r="C523" s="35">
        <v>83982</v>
      </c>
      <c r="D523" s="36" t="s">
        <v>681</v>
      </c>
      <c r="E523" s="15" t="s">
        <v>566</v>
      </c>
      <c r="F523" s="64">
        <v>1</v>
      </c>
      <c r="G523" s="39">
        <v>1</v>
      </c>
    </row>
    <row r="524" spans="2:7" ht="16.5" customHeight="1">
      <c r="B524" s="62">
        <v>41166</v>
      </c>
      <c r="C524" s="18">
        <v>111</v>
      </c>
      <c r="D524" s="19" t="s">
        <v>682</v>
      </c>
      <c r="E524" s="15" t="s">
        <v>545</v>
      </c>
      <c r="F524" s="20">
        <v>1</v>
      </c>
      <c r="G524" s="21">
        <v>1</v>
      </c>
    </row>
    <row r="525" spans="2:7" ht="16.5" customHeight="1">
      <c r="B525" s="62">
        <v>41210</v>
      </c>
      <c r="C525" s="18">
        <v>1988</v>
      </c>
      <c r="D525" s="19" t="s">
        <v>685</v>
      </c>
      <c r="E525" s="24" t="s">
        <v>160</v>
      </c>
      <c r="F525" s="22">
        <v>1</v>
      </c>
      <c r="G525" s="21">
        <v>1</v>
      </c>
    </row>
    <row r="526" spans="2:7" ht="82.5" customHeight="1">
      <c r="B526" s="63">
        <v>41213</v>
      </c>
      <c r="C526" s="35">
        <v>67</v>
      </c>
      <c r="D526" s="36" t="s">
        <v>688</v>
      </c>
      <c r="E526" s="65" t="s">
        <v>866</v>
      </c>
      <c r="F526" s="38">
        <v>12</v>
      </c>
      <c r="G526" s="39">
        <v>7</v>
      </c>
    </row>
    <row r="527" spans="2:7" ht="66" customHeight="1">
      <c r="B527" s="63">
        <v>41216</v>
      </c>
      <c r="C527" s="35">
        <v>3667</v>
      </c>
      <c r="D527" s="36" t="s">
        <v>690</v>
      </c>
      <c r="E527" s="65" t="s">
        <v>692</v>
      </c>
      <c r="F527" s="38">
        <v>8</v>
      </c>
      <c r="G527" s="39">
        <v>8</v>
      </c>
    </row>
    <row r="528" spans="2:7" ht="16.5" customHeight="1">
      <c r="B528" s="63">
        <v>41219</v>
      </c>
      <c r="C528" s="35">
        <v>691</v>
      </c>
      <c r="D528" s="36" t="s">
        <v>647</v>
      </c>
      <c r="E528" s="65" t="s">
        <v>867</v>
      </c>
      <c r="F528" s="38">
        <v>3</v>
      </c>
      <c r="G528" s="39">
        <v>3</v>
      </c>
    </row>
    <row r="529" spans="2:7" ht="16.5" customHeight="1">
      <c r="B529" s="62">
        <v>41229</v>
      </c>
      <c r="C529" s="18">
        <v>998</v>
      </c>
      <c r="D529" s="19" t="s">
        <v>693</v>
      </c>
      <c r="E529" s="15" t="s">
        <v>545</v>
      </c>
      <c r="F529" s="20">
        <v>1</v>
      </c>
      <c r="G529" s="21">
        <v>1</v>
      </c>
    </row>
    <row r="530" spans="2:7" ht="16.5" customHeight="1">
      <c r="B530" s="63">
        <v>41230</v>
      </c>
      <c r="C530" s="35">
        <v>107</v>
      </c>
      <c r="D530" s="36" t="s">
        <v>694</v>
      </c>
      <c r="E530" s="15" t="s">
        <v>566</v>
      </c>
      <c r="F530" s="64">
        <v>1</v>
      </c>
      <c r="G530" s="39">
        <v>1</v>
      </c>
    </row>
    <row r="531" spans="2:7" ht="16.5" customHeight="1">
      <c r="B531" s="63">
        <v>41231</v>
      </c>
      <c r="C531" s="35">
        <v>2761</v>
      </c>
      <c r="D531" s="36" t="s">
        <v>696</v>
      </c>
      <c r="E531" s="15" t="s">
        <v>585</v>
      </c>
      <c r="F531" s="20">
        <v>1</v>
      </c>
      <c r="G531" s="21">
        <v>1</v>
      </c>
    </row>
    <row r="532" spans="2:7" ht="33" customHeight="1">
      <c r="B532" s="63">
        <v>41232</v>
      </c>
      <c r="C532" s="35">
        <v>3419</v>
      </c>
      <c r="D532" s="36" t="s">
        <v>695</v>
      </c>
      <c r="E532" s="37" t="s">
        <v>868</v>
      </c>
      <c r="F532" s="64">
        <v>6</v>
      </c>
      <c r="G532" s="39">
        <v>6</v>
      </c>
    </row>
    <row r="533" spans="2:7" ht="16.5" customHeight="1">
      <c r="B533" s="63">
        <v>41245</v>
      </c>
      <c r="C533" s="35">
        <v>402</v>
      </c>
      <c r="D533" s="36" t="s">
        <v>697</v>
      </c>
      <c r="E533" s="15" t="s">
        <v>861</v>
      </c>
      <c r="F533" s="61">
        <v>1</v>
      </c>
      <c r="G533" s="21">
        <v>1</v>
      </c>
    </row>
    <row r="534" spans="2:7" ht="16.5" customHeight="1">
      <c r="B534" s="63">
        <v>41245</v>
      </c>
      <c r="C534" s="35">
        <v>564</v>
      </c>
      <c r="D534" s="36" t="s">
        <v>698</v>
      </c>
      <c r="E534" s="15" t="s">
        <v>699</v>
      </c>
      <c r="F534" s="64">
        <v>2</v>
      </c>
      <c r="G534" s="39">
        <v>2</v>
      </c>
    </row>
    <row r="535" spans="2:7" ht="16.5" customHeight="1">
      <c r="B535" s="63">
        <v>41247</v>
      </c>
      <c r="C535" s="35" t="s">
        <v>704</v>
      </c>
      <c r="D535" s="36" t="s">
        <v>705</v>
      </c>
      <c r="E535" s="15" t="s">
        <v>719</v>
      </c>
      <c r="F535" s="64">
        <v>1</v>
      </c>
      <c r="G535" s="39">
        <v>1</v>
      </c>
    </row>
    <row r="536" spans="2:7" ht="16.5" customHeight="1">
      <c r="B536" s="63">
        <v>41250</v>
      </c>
      <c r="C536" s="35">
        <v>1266</v>
      </c>
      <c r="D536" s="36" t="s">
        <v>700</v>
      </c>
      <c r="E536" s="15" t="s">
        <v>722</v>
      </c>
      <c r="F536" s="20">
        <v>1</v>
      </c>
      <c r="G536" s="21">
        <v>1</v>
      </c>
    </row>
    <row r="537" spans="2:7" ht="33" customHeight="1">
      <c r="B537" s="62">
        <v>41253</v>
      </c>
      <c r="C537" s="18">
        <v>1281</v>
      </c>
      <c r="D537" s="19" t="s">
        <v>702</v>
      </c>
      <c r="E537" s="15" t="s">
        <v>869</v>
      </c>
      <c r="F537" s="61">
        <v>3</v>
      </c>
      <c r="G537" s="21">
        <v>3</v>
      </c>
    </row>
    <row r="538" spans="2:7" ht="15" customHeight="1">
      <c r="B538" s="63">
        <v>41261</v>
      </c>
      <c r="C538" s="35">
        <v>444</v>
      </c>
      <c r="D538" s="36" t="s">
        <v>706</v>
      </c>
      <c r="E538" s="37" t="s">
        <v>870</v>
      </c>
      <c r="F538" s="66">
        <v>2</v>
      </c>
      <c r="G538" s="39">
        <v>2</v>
      </c>
    </row>
    <row r="539" spans="2:7" ht="33" customHeight="1">
      <c r="B539" s="63">
        <v>41262</v>
      </c>
      <c r="C539" s="35">
        <v>1701</v>
      </c>
      <c r="D539" s="36" t="s">
        <v>707</v>
      </c>
      <c r="E539" s="37" t="s">
        <v>871</v>
      </c>
      <c r="F539" s="66">
        <v>3</v>
      </c>
      <c r="G539" s="39">
        <v>3</v>
      </c>
    </row>
    <row r="540" spans="2:7" ht="33" customHeight="1">
      <c r="B540" s="63">
        <v>41263</v>
      </c>
      <c r="C540" s="35">
        <v>653</v>
      </c>
      <c r="D540" s="36" t="s">
        <v>708</v>
      </c>
      <c r="E540" s="15" t="s">
        <v>1233</v>
      </c>
      <c r="F540" s="20">
        <v>1</v>
      </c>
      <c r="G540" s="21">
        <v>1</v>
      </c>
    </row>
    <row r="541" spans="2:7" ht="15" customHeight="1">
      <c r="B541" s="63">
        <v>41265</v>
      </c>
      <c r="C541" s="35">
        <v>4834</v>
      </c>
      <c r="D541" s="36" t="s">
        <v>709</v>
      </c>
      <c r="E541" s="37" t="s">
        <v>710</v>
      </c>
      <c r="F541" s="64">
        <v>3</v>
      </c>
      <c r="G541" s="39">
        <v>3</v>
      </c>
    </row>
    <row r="542" spans="2:7" ht="15" customHeight="1">
      <c r="B542" s="63">
        <v>41269</v>
      </c>
      <c r="C542" s="35">
        <v>145451</v>
      </c>
      <c r="D542" s="36" t="s">
        <v>713</v>
      </c>
      <c r="E542" s="15" t="s">
        <v>711</v>
      </c>
      <c r="F542" s="64">
        <v>2</v>
      </c>
      <c r="G542" s="39">
        <v>2</v>
      </c>
    </row>
    <row r="543" spans="2:7" ht="82.5" customHeight="1">
      <c r="B543" s="63">
        <v>41269</v>
      </c>
      <c r="C543" s="35">
        <v>70</v>
      </c>
      <c r="D543" s="36" t="s">
        <v>617</v>
      </c>
      <c r="E543" s="15" t="s">
        <v>872</v>
      </c>
      <c r="F543" s="64">
        <v>12</v>
      </c>
      <c r="G543" s="39">
        <v>12</v>
      </c>
    </row>
    <row r="544" spans="2:7" ht="66" customHeight="1" thickBot="1">
      <c r="B544" s="63">
        <v>41270</v>
      </c>
      <c r="C544" s="35">
        <v>1107</v>
      </c>
      <c r="D544" s="36" t="s">
        <v>712</v>
      </c>
      <c r="E544" s="37" t="s">
        <v>1225</v>
      </c>
      <c r="F544" s="64">
        <v>6</v>
      </c>
      <c r="G544" s="39">
        <v>6</v>
      </c>
    </row>
    <row r="545" spans="2:7" ht="30" customHeight="1" thickBot="1">
      <c r="B545" s="27" t="s">
        <v>605</v>
      </c>
      <c r="C545" s="421">
        <f>COUNTA(D488:D544)</f>
        <v>57</v>
      </c>
      <c r="D545" s="422"/>
      <c r="E545" s="423">
        <f>SUM(F488:F544)</f>
        <v>178</v>
      </c>
      <c r="F545" s="439"/>
      <c r="G545" s="28">
        <f>SUM(G488:G544)</f>
        <v>165</v>
      </c>
    </row>
    <row r="546" spans="2:7" ht="13.5" customHeight="1">
      <c r="B546" s="446" t="s">
        <v>924</v>
      </c>
      <c r="C546" s="446"/>
      <c r="D546" s="446"/>
      <c r="E546" s="446"/>
      <c r="F546" s="446"/>
      <c r="G546" s="446"/>
    </row>
    <row r="547" spans="2:7" ht="13.5" customHeight="1">
      <c r="B547" s="74"/>
      <c r="C547" s="75"/>
      <c r="D547" s="75"/>
      <c r="E547" s="76"/>
      <c r="F547" s="77"/>
      <c r="G547" s="52"/>
    </row>
    <row r="548" spans="3:8" ht="33" customHeight="1">
      <c r="C548" s="447" t="s">
        <v>551</v>
      </c>
      <c r="D548" s="448"/>
      <c r="E548" s="449"/>
      <c r="F548" s="5"/>
      <c r="G548" s="3"/>
      <c r="H548" s="4"/>
    </row>
    <row r="549" spans="2:7" s="8" customFormat="1" ht="15.75" customHeight="1">
      <c r="B549" s="5"/>
      <c r="C549" s="6"/>
      <c r="D549" s="5"/>
      <c r="E549" s="5"/>
      <c r="F549" s="5"/>
      <c r="G549" s="7"/>
    </row>
    <row r="550" spans="2:7" s="8" customFormat="1" ht="30" customHeight="1" thickBot="1">
      <c r="B550" s="9" t="s">
        <v>148</v>
      </c>
      <c r="C550" s="428">
        <v>41125</v>
      </c>
      <c r="D550" s="428"/>
      <c r="E550" s="10"/>
      <c r="F550" s="429"/>
      <c r="G550" s="430"/>
    </row>
    <row r="551" spans="2:7" ht="16.5" customHeight="1">
      <c r="B551" s="431" t="s">
        <v>149</v>
      </c>
      <c r="C551" s="433" t="s">
        <v>150</v>
      </c>
      <c r="D551" s="434"/>
      <c r="E551" s="435" t="s">
        <v>151</v>
      </c>
      <c r="F551" s="45" t="s">
        <v>580</v>
      </c>
      <c r="G551" s="50" t="s">
        <v>153</v>
      </c>
    </row>
    <row r="552" spans="2:7" ht="16.5" customHeight="1" thickBot="1">
      <c r="B552" s="432"/>
      <c r="C552" s="11" t="s">
        <v>154</v>
      </c>
      <c r="D552" s="11" t="s">
        <v>155</v>
      </c>
      <c r="E552" s="436"/>
      <c r="F552" s="437" t="s">
        <v>581</v>
      </c>
      <c r="G552" s="438"/>
    </row>
    <row r="553" spans="2:7" ht="66" customHeight="1">
      <c r="B553" s="47">
        <v>40544</v>
      </c>
      <c r="C553" s="13">
        <v>1584</v>
      </c>
      <c r="D553" s="14" t="s">
        <v>494</v>
      </c>
      <c r="E553" s="15" t="s">
        <v>548</v>
      </c>
      <c r="F553" s="16">
        <v>3</v>
      </c>
      <c r="G553" s="17">
        <v>3</v>
      </c>
    </row>
    <row r="554" spans="2:7" ht="33" customHeight="1">
      <c r="B554" s="47">
        <v>40544</v>
      </c>
      <c r="C554" s="18">
        <v>2987</v>
      </c>
      <c r="D554" s="19" t="s">
        <v>495</v>
      </c>
      <c r="E554" s="15" t="s">
        <v>1224</v>
      </c>
      <c r="F554" s="20">
        <v>1</v>
      </c>
      <c r="G554" s="21">
        <v>1</v>
      </c>
    </row>
    <row r="555" spans="2:7" ht="16.5" customHeight="1">
      <c r="B555" s="12">
        <v>40551</v>
      </c>
      <c r="C555" s="18">
        <v>150</v>
      </c>
      <c r="D555" s="19" t="s">
        <v>496</v>
      </c>
      <c r="E555" s="15" t="s">
        <v>497</v>
      </c>
      <c r="F555" s="22">
        <v>2</v>
      </c>
      <c r="G555" s="21">
        <v>2</v>
      </c>
    </row>
    <row r="556" spans="2:7" ht="16.5" customHeight="1">
      <c r="B556" s="12">
        <v>40553</v>
      </c>
      <c r="C556" s="18">
        <v>387</v>
      </c>
      <c r="D556" s="19" t="s">
        <v>498</v>
      </c>
      <c r="E556" s="15" t="s">
        <v>281</v>
      </c>
      <c r="F556" s="23">
        <v>1</v>
      </c>
      <c r="G556" s="21">
        <v>1</v>
      </c>
    </row>
    <row r="557" spans="2:7" ht="16.5" customHeight="1">
      <c r="B557" s="12">
        <v>40558</v>
      </c>
      <c r="C557" s="18">
        <v>726</v>
      </c>
      <c r="D557" s="19" t="s">
        <v>499</v>
      </c>
      <c r="E557" s="24" t="s">
        <v>371</v>
      </c>
      <c r="F557" s="23">
        <v>1</v>
      </c>
      <c r="G557" s="21">
        <v>1</v>
      </c>
    </row>
    <row r="558" spans="2:7" ht="16.5" customHeight="1">
      <c r="B558" s="12">
        <v>40562</v>
      </c>
      <c r="C558" s="18">
        <v>165</v>
      </c>
      <c r="D558" s="19" t="s">
        <v>432</v>
      </c>
      <c r="E558" s="24" t="s">
        <v>272</v>
      </c>
      <c r="F558" s="22">
        <v>2</v>
      </c>
      <c r="G558" s="21">
        <v>2</v>
      </c>
    </row>
    <row r="559" spans="2:7" ht="16.5" customHeight="1">
      <c r="B559" s="12">
        <v>40576</v>
      </c>
      <c r="C559" s="18">
        <v>6371</v>
      </c>
      <c r="D559" s="19" t="s">
        <v>500</v>
      </c>
      <c r="E559" s="58" t="s">
        <v>563</v>
      </c>
      <c r="F559" s="22">
        <v>1</v>
      </c>
      <c r="G559" s="21">
        <v>1</v>
      </c>
    </row>
    <row r="560" spans="2:7" ht="148.5" customHeight="1">
      <c r="B560" s="47">
        <v>40578</v>
      </c>
      <c r="C560" s="18">
        <v>912</v>
      </c>
      <c r="D560" s="19" t="s">
        <v>501</v>
      </c>
      <c r="E560" s="31" t="s">
        <v>873</v>
      </c>
      <c r="F560" s="22">
        <v>23</v>
      </c>
      <c r="G560" s="21">
        <v>15</v>
      </c>
    </row>
    <row r="561" spans="2:7" ht="33" customHeight="1">
      <c r="B561" s="12">
        <v>40578</v>
      </c>
      <c r="C561" s="18">
        <v>4522</v>
      </c>
      <c r="D561" s="19" t="s">
        <v>502</v>
      </c>
      <c r="E561" s="24" t="s">
        <v>874</v>
      </c>
      <c r="F561" s="20">
        <v>5</v>
      </c>
      <c r="G561" s="21">
        <v>5</v>
      </c>
    </row>
    <row r="562" spans="2:7" ht="15.75" customHeight="1">
      <c r="B562" s="12">
        <v>40584</v>
      </c>
      <c r="C562" s="18">
        <v>20000</v>
      </c>
      <c r="D562" s="14" t="s">
        <v>606</v>
      </c>
      <c r="E562" s="26" t="s">
        <v>503</v>
      </c>
      <c r="F562" s="20">
        <v>1</v>
      </c>
      <c r="G562" s="21">
        <v>1</v>
      </c>
    </row>
    <row r="563" spans="2:7" ht="49.5" customHeight="1">
      <c r="B563" s="12">
        <v>40586</v>
      </c>
      <c r="C563" s="18">
        <v>4930</v>
      </c>
      <c r="D563" s="19" t="s">
        <v>504</v>
      </c>
      <c r="E563" s="15" t="s">
        <v>875</v>
      </c>
      <c r="F563" s="22">
        <v>7</v>
      </c>
      <c r="G563" s="21">
        <v>6</v>
      </c>
    </row>
    <row r="564" spans="2:7" ht="16.5" customHeight="1">
      <c r="B564" s="12">
        <v>40589</v>
      </c>
      <c r="C564" s="18">
        <v>4112</v>
      </c>
      <c r="D564" s="19" t="s">
        <v>505</v>
      </c>
      <c r="E564" s="26" t="s">
        <v>463</v>
      </c>
      <c r="F564" s="22">
        <v>2</v>
      </c>
      <c r="G564" s="21">
        <v>1</v>
      </c>
    </row>
    <row r="565" spans="2:7" ht="16.5" customHeight="1">
      <c r="B565" s="12">
        <v>40609</v>
      </c>
      <c r="C565" s="18">
        <v>101</v>
      </c>
      <c r="D565" s="19" t="s">
        <v>506</v>
      </c>
      <c r="E565" s="26" t="s">
        <v>281</v>
      </c>
      <c r="F565" s="22">
        <v>1</v>
      </c>
      <c r="G565" s="21">
        <v>1</v>
      </c>
    </row>
    <row r="566" spans="2:7" ht="16.5" customHeight="1">
      <c r="B566" s="12">
        <v>40609</v>
      </c>
      <c r="C566" s="18">
        <v>194</v>
      </c>
      <c r="D566" s="19" t="s">
        <v>507</v>
      </c>
      <c r="E566" s="26" t="s">
        <v>281</v>
      </c>
      <c r="F566" s="20">
        <v>1</v>
      </c>
      <c r="G566" s="21">
        <v>1</v>
      </c>
    </row>
    <row r="567" spans="2:7" ht="16.5" customHeight="1">
      <c r="B567" s="12">
        <v>40612</v>
      </c>
      <c r="C567" s="18">
        <v>386</v>
      </c>
      <c r="D567" s="19" t="s">
        <v>508</v>
      </c>
      <c r="E567" s="24" t="s">
        <v>503</v>
      </c>
      <c r="F567" s="23">
        <v>1</v>
      </c>
      <c r="G567" s="21">
        <v>1</v>
      </c>
    </row>
    <row r="568" spans="2:7" ht="33" customHeight="1">
      <c r="B568" s="12">
        <v>40620</v>
      </c>
      <c r="C568" s="18">
        <v>5024</v>
      </c>
      <c r="D568" s="19" t="s">
        <v>509</v>
      </c>
      <c r="E568" s="24" t="s">
        <v>510</v>
      </c>
      <c r="F568" s="23">
        <v>5</v>
      </c>
      <c r="G568" s="21">
        <v>5</v>
      </c>
    </row>
    <row r="569" spans="2:7" ht="16.5" customHeight="1">
      <c r="B569" s="12">
        <v>40621</v>
      </c>
      <c r="C569" s="18">
        <v>554</v>
      </c>
      <c r="D569" s="19" t="s">
        <v>511</v>
      </c>
      <c r="E569" s="25" t="s">
        <v>876</v>
      </c>
      <c r="F569" s="23">
        <v>2</v>
      </c>
      <c r="G569" s="21">
        <v>2</v>
      </c>
    </row>
    <row r="570" spans="2:7" ht="49.5" customHeight="1">
      <c r="B570" s="12">
        <v>40627</v>
      </c>
      <c r="C570" s="18">
        <v>1977</v>
      </c>
      <c r="D570" s="19" t="s">
        <v>512</v>
      </c>
      <c r="E570" s="24" t="s">
        <v>513</v>
      </c>
      <c r="F570" s="23">
        <v>5</v>
      </c>
      <c r="G570" s="21">
        <v>5</v>
      </c>
    </row>
    <row r="571" spans="2:7" ht="49.5" customHeight="1">
      <c r="B571" s="12">
        <v>40628</v>
      </c>
      <c r="C571" s="18">
        <v>2563</v>
      </c>
      <c r="D571" s="19" t="s">
        <v>514</v>
      </c>
      <c r="E571" s="24" t="s">
        <v>877</v>
      </c>
      <c r="F571" s="23">
        <v>5</v>
      </c>
      <c r="G571" s="21">
        <v>5</v>
      </c>
    </row>
    <row r="572" spans="2:7" ht="49.5" customHeight="1">
      <c r="B572" s="12">
        <v>40634</v>
      </c>
      <c r="C572" s="18">
        <v>294</v>
      </c>
      <c r="D572" s="19" t="s">
        <v>515</v>
      </c>
      <c r="E572" s="24" t="s">
        <v>878</v>
      </c>
      <c r="F572" s="23">
        <v>8</v>
      </c>
      <c r="G572" s="21">
        <v>8</v>
      </c>
    </row>
    <row r="573" spans="2:7" ht="16.5" customHeight="1">
      <c r="B573" s="12">
        <v>40654</v>
      </c>
      <c r="C573" s="18">
        <v>675</v>
      </c>
      <c r="D573" s="19" t="s">
        <v>516</v>
      </c>
      <c r="E573" s="15" t="s">
        <v>879</v>
      </c>
      <c r="F573" s="22">
        <v>2</v>
      </c>
      <c r="G573" s="21">
        <v>2</v>
      </c>
    </row>
    <row r="574" spans="2:7" ht="33" customHeight="1">
      <c r="B574" s="12">
        <v>40681</v>
      </c>
      <c r="C574" s="18">
        <v>2090</v>
      </c>
      <c r="D574" s="19" t="s">
        <v>517</v>
      </c>
      <c r="E574" s="24" t="s">
        <v>880</v>
      </c>
      <c r="F574" s="23">
        <v>3</v>
      </c>
      <c r="G574" s="21">
        <v>3</v>
      </c>
    </row>
    <row r="575" spans="2:7" ht="16.5" customHeight="1">
      <c r="B575" s="12">
        <v>40682</v>
      </c>
      <c r="C575" s="18">
        <v>492</v>
      </c>
      <c r="D575" s="19" t="s">
        <v>518</v>
      </c>
      <c r="E575" s="24" t="s">
        <v>619</v>
      </c>
      <c r="F575" s="23">
        <v>1</v>
      </c>
      <c r="G575" s="21">
        <v>1</v>
      </c>
    </row>
    <row r="576" spans="2:7" ht="16.5" customHeight="1">
      <c r="B576" s="12">
        <v>40685</v>
      </c>
      <c r="C576" s="18">
        <v>241</v>
      </c>
      <c r="D576" s="19" t="s">
        <v>519</v>
      </c>
      <c r="E576" s="24" t="s">
        <v>881</v>
      </c>
      <c r="F576" s="23">
        <v>2</v>
      </c>
      <c r="G576" s="21">
        <v>2</v>
      </c>
    </row>
    <row r="577" spans="2:7" ht="16.5" customHeight="1">
      <c r="B577" s="12">
        <v>40698</v>
      </c>
      <c r="C577" s="18">
        <v>1007</v>
      </c>
      <c r="D577" s="19" t="s">
        <v>520</v>
      </c>
      <c r="E577" s="15" t="s">
        <v>186</v>
      </c>
      <c r="F577" s="22">
        <v>1</v>
      </c>
      <c r="G577" s="21">
        <v>1</v>
      </c>
    </row>
    <row r="578" spans="2:7" ht="16.5" customHeight="1">
      <c r="B578" s="12">
        <v>40730</v>
      </c>
      <c r="C578" s="18">
        <v>2307</v>
      </c>
      <c r="D578" s="19" t="s">
        <v>521</v>
      </c>
      <c r="E578" s="24" t="s">
        <v>522</v>
      </c>
      <c r="F578" s="20">
        <v>1</v>
      </c>
      <c r="G578" s="21">
        <v>1</v>
      </c>
    </row>
    <row r="579" spans="2:7" ht="49.5" customHeight="1">
      <c r="B579" s="12">
        <v>40749</v>
      </c>
      <c r="C579" s="18">
        <v>76</v>
      </c>
      <c r="D579" s="19" t="s">
        <v>523</v>
      </c>
      <c r="E579" s="24" t="s">
        <v>524</v>
      </c>
      <c r="F579" s="23">
        <v>6</v>
      </c>
      <c r="G579" s="21">
        <v>1</v>
      </c>
    </row>
    <row r="580" spans="2:7" ht="16.5" customHeight="1">
      <c r="B580" s="12">
        <v>40762</v>
      </c>
      <c r="C580" s="18">
        <v>2140</v>
      </c>
      <c r="D580" s="19" t="s">
        <v>525</v>
      </c>
      <c r="E580" s="24" t="s">
        <v>882</v>
      </c>
      <c r="F580" s="23">
        <v>3</v>
      </c>
      <c r="G580" s="21">
        <v>3</v>
      </c>
    </row>
    <row r="581" spans="2:7" ht="115.5" customHeight="1">
      <c r="B581" s="47">
        <v>40766</v>
      </c>
      <c r="C581" s="18">
        <v>4709</v>
      </c>
      <c r="D581" s="19" t="s">
        <v>238</v>
      </c>
      <c r="E581" s="24" t="s">
        <v>1223</v>
      </c>
      <c r="F581" s="23">
        <v>2</v>
      </c>
      <c r="G581" s="21">
        <v>2</v>
      </c>
    </row>
    <row r="582" spans="2:7" ht="16.5" customHeight="1">
      <c r="B582" s="12">
        <v>40783</v>
      </c>
      <c r="C582" s="18">
        <v>601</v>
      </c>
      <c r="D582" s="19" t="s">
        <v>163</v>
      </c>
      <c r="E582" s="24" t="s">
        <v>626</v>
      </c>
      <c r="F582" s="23">
        <v>2</v>
      </c>
      <c r="G582" s="21">
        <v>2</v>
      </c>
    </row>
    <row r="583" spans="2:7" ht="33" customHeight="1">
      <c r="B583" s="12">
        <v>40784</v>
      </c>
      <c r="C583" s="18">
        <v>430</v>
      </c>
      <c r="D583" s="19" t="s">
        <v>235</v>
      </c>
      <c r="E583" s="24" t="s">
        <v>883</v>
      </c>
      <c r="F583" s="22">
        <v>6</v>
      </c>
      <c r="G583" s="21">
        <v>4</v>
      </c>
    </row>
    <row r="584" spans="2:7" ht="16.5" customHeight="1">
      <c r="B584" s="12">
        <v>40804</v>
      </c>
      <c r="C584" s="18">
        <v>240</v>
      </c>
      <c r="D584" s="19" t="s">
        <v>526</v>
      </c>
      <c r="E584" s="24" t="s">
        <v>281</v>
      </c>
      <c r="F584" s="22">
        <v>1</v>
      </c>
      <c r="G584" s="21">
        <v>1</v>
      </c>
    </row>
    <row r="585" spans="2:7" ht="16.5" customHeight="1">
      <c r="B585" s="12">
        <v>40807</v>
      </c>
      <c r="C585" s="18">
        <v>631</v>
      </c>
      <c r="D585" s="19" t="s">
        <v>230</v>
      </c>
      <c r="E585" s="24" t="s">
        <v>160</v>
      </c>
      <c r="F585" s="22">
        <v>1</v>
      </c>
      <c r="G585" s="21">
        <v>1</v>
      </c>
    </row>
    <row r="586" spans="2:7" ht="16.5" customHeight="1">
      <c r="B586" s="12">
        <v>40808</v>
      </c>
      <c r="C586" s="18">
        <v>1542</v>
      </c>
      <c r="D586" s="19" t="s">
        <v>527</v>
      </c>
      <c r="E586" s="24" t="s">
        <v>884</v>
      </c>
      <c r="F586" s="22">
        <v>2</v>
      </c>
      <c r="G586" s="21">
        <v>2</v>
      </c>
    </row>
    <row r="587" spans="2:7" ht="16.5" customHeight="1">
      <c r="B587" s="12">
        <v>40810</v>
      </c>
      <c r="C587" s="18">
        <v>3781</v>
      </c>
      <c r="D587" s="19" t="s">
        <v>528</v>
      </c>
      <c r="E587" s="24" t="s">
        <v>885</v>
      </c>
      <c r="F587" s="22">
        <v>1</v>
      </c>
      <c r="G587" s="21">
        <v>1</v>
      </c>
    </row>
    <row r="588" spans="2:7" ht="16.5" customHeight="1">
      <c r="B588" s="33">
        <v>40811</v>
      </c>
      <c r="C588" s="18">
        <v>10</v>
      </c>
      <c r="D588" s="19" t="s">
        <v>529</v>
      </c>
      <c r="E588" s="24" t="s">
        <v>886</v>
      </c>
      <c r="F588" s="22">
        <v>2</v>
      </c>
      <c r="G588" s="21">
        <v>2</v>
      </c>
    </row>
    <row r="589" spans="2:7" ht="82.5" customHeight="1">
      <c r="B589" s="33">
        <v>40824</v>
      </c>
      <c r="C589" s="18">
        <v>593</v>
      </c>
      <c r="D589" s="19" t="s">
        <v>543</v>
      </c>
      <c r="E589" s="24" t="s">
        <v>887</v>
      </c>
      <c r="F589" s="22">
        <v>17</v>
      </c>
      <c r="G589" s="21">
        <v>6</v>
      </c>
    </row>
    <row r="590" spans="2:7" ht="16.5" customHeight="1">
      <c r="B590" s="12">
        <v>40833</v>
      </c>
      <c r="C590" s="18">
        <v>19503</v>
      </c>
      <c r="D590" s="19" t="s">
        <v>674</v>
      </c>
      <c r="E590" s="24" t="s">
        <v>546</v>
      </c>
      <c r="F590" s="22">
        <v>1</v>
      </c>
      <c r="G590" s="21">
        <v>1</v>
      </c>
    </row>
    <row r="591" spans="2:7" ht="16.5" customHeight="1">
      <c r="B591" s="12">
        <v>40842</v>
      </c>
      <c r="C591" s="18">
        <v>1101</v>
      </c>
      <c r="D591" s="19" t="s">
        <v>544</v>
      </c>
      <c r="E591" s="24" t="s">
        <v>545</v>
      </c>
      <c r="F591" s="22">
        <v>1</v>
      </c>
      <c r="G591" s="21">
        <v>1</v>
      </c>
    </row>
    <row r="592" spans="2:7" ht="16.5" customHeight="1">
      <c r="B592" s="12">
        <v>40845</v>
      </c>
      <c r="C592" s="18">
        <v>530</v>
      </c>
      <c r="D592" s="19" t="s">
        <v>570</v>
      </c>
      <c r="E592" s="24" t="s">
        <v>572</v>
      </c>
      <c r="F592" s="22">
        <v>3</v>
      </c>
      <c r="G592" s="21">
        <v>2</v>
      </c>
    </row>
    <row r="593" spans="2:7" ht="16.5" customHeight="1">
      <c r="B593" s="12">
        <v>40848</v>
      </c>
      <c r="C593" s="18">
        <v>9799</v>
      </c>
      <c r="D593" s="19" t="s">
        <v>675</v>
      </c>
      <c r="E593" s="41" t="s">
        <v>566</v>
      </c>
      <c r="F593" s="22">
        <v>1</v>
      </c>
      <c r="G593" s="42">
        <v>1</v>
      </c>
    </row>
    <row r="594" spans="2:7" ht="66" customHeight="1">
      <c r="B594" s="46">
        <v>40851</v>
      </c>
      <c r="C594" s="18">
        <v>6326</v>
      </c>
      <c r="D594" s="19" t="s">
        <v>565</v>
      </c>
      <c r="E594" s="41" t="s">
        <v>632</v>
      </c>
      <c r="F594" s="22">
        <v>9</v>
      </c>
      <c r="G594" s="42">
        <v>9</v>
      </c>
    </row>
    <row r="595" spans="2:7" ht="16.5" customHeight="1">
      <c r="B595" s="12">
        <v>40861</v>
      </c>
      <c r="C595" s="18">
        <v>1984</v>
      </c>
      <c r="D595" s="19" t="s">
        <v>573</v>
      </c>
      <c r="E595" s="41" t="s">
        <v>870</v>
      </c>
      <c r="F595" s="22">
        <v>2</v>
      </c>
      <c r="G595" s="42">
        <v>2</v>
      </c>
    </row>
    <row r="596" spans="2:7" ht="49.5" customHeight="1">
      <c r="B596" s="12">
        <v>40867</v>
      </c>
      <c r="C596" s="18">
        <v>448</v>
      </c>
      <c r="D596" s="19" t="s">
        <v>574</v>
      </c>
      <c r="E596" s="41" t="s">
        <v>600</v>
      </c>
      <c r="F596" s="22">
        <v>5</v>
      </c>
      <c r="G596" s="42">
        <v>5</v>
      </c>
    </row>
    <row r="597" spans="2:7" ht="16.5" customHeight="1">
      <c r="B597" s="12">
        <v>40869</v>
      </c>
      <c r="C597" s="18">
        <v>1325</v>
      </c>
      <c r="D597" s="19" t="s">
        <v>576</v>
      </c>
      <c r="E597" s="41" t="s">
        <v>858</v>
      </c>
      <c r="F597" s="22">
        <v>2</v>
      </c>
      <c r="G597" s="42">
        <v>2</v>
      </c>
    </row>
    <row r="598" spans="2:7" ht="16.5" customHeight="1">
      <c r="B598" s="12">
        <v>40872</v>
      </c>
      <c r="C598" s="18">
        <v>413</v>
      </c>
      <c r="D598" s="19" t="s">
        <v>577</v>
      </c>
      <c r="E598" s="41" t="s">
        <v>861</v>
      </c>
      <c r="F598" s="22">
        <v>1</v>
      </c>
      <c r="G598" s="42">
        <v>1</v>
      </c>
    </row>
    <row r="599" spans="2:7" ht="33" customHeight="1">
      <c r="B599" s="12">
        <v>40874</v>
      </c>
      <c r="C599" s="18">
        <v>55636</v>
      </c>
      <c r="D599" s="19" t="s">
        <v>578</v>
      </c>
      <c r="E599" s="41" t="s">
        <v>888</v>
      </c>
      <c r="F599" s="22">
        <v>4</v>
      </c>
      <c r="G599" s="42">
        <v>3</v>
      </c>
    </row>
    <row r="600" spans="2:7" ht="16.5" customHeight="1">
      <c r="B600" s="12">
        <v>40881</v>
      </c>
      <c r="C600" s="18">
        <v>26</v>
      </c>
      <c r="D600" s="19" t="s">
        <v>582</v>
      </c>
      <c r="E600" s="41" t="s">
        <v>585</v>
      </c>
      <c r="F600" s="22">
        <v>1</v>
      </c>
      <c r="G600" s="42">
        <v>1</v>
      </c>
    </row>
    <row r="601" spans="2:7" ht="16.5" customHeight="1">
      <c r="B601" s="12">
        <v>40881</v>
      </c>
      <c r="C601" s="18">
        <v>1243</v>
      </c>
      <c r="D601" s="19" t="s">
        <v>583</v>
      </c>
      <c r="E601" s="41" t="s">
        <v>585</v>
      </c>
      <c r="F601" s="22">
        <v>1</v>
      </c>
      <c r="G601" s="42">
        <v>1</v>
      </c>
    </row>
    <row r="602" spans="2:7" ht="16.5" customHeight="1">
      <c r="B602" s="12">
        <v>40882</v>
      </c>
      <c r="C602" s="18">
        <v>1518</v>
      </c>
      <c r="D602" s="19" t="s">
        <v>584</v>
      </c>
      <c r="E602" s="24" t="s">
        <v>546</v>
      </c>
      <c r="F602" s="22">
        <v>1</v>
      </c>
      <c r="G602" s="42">
        <v>1</v>
      </c>
    </row>
    <row r="603" spans="2:7" ht="33" customHeight="1">
      <c r="B603" s="12">
        <v>40895</v>
      </c>
      <c r="C603" s="18">
        <v>3089</v>
      </c>
      <c r="D603" s="19" t="s">
        <v>588</v>
      </c>
      <c r="E603" s="24" t="s">
        <v>889</v>
      </c>
      <c r="F603" s="22">
        <v>5</v>
      </c>
      <c r="G603" s="42">
        <v>5</v>
      </c>
    </row>
    <row r="604" spans="2:7" ht="16.5" customHeight="1">
      <c r="B604" s="12">
        <v>40896</v>
      </c>
      <c r="C604" s="18">
        <v>2218</v>
      </c>
      <c r="D604" s="19" t="s">
        <v>590</v>
      </c>
      <c r="E604" s="24" t="s">
        <v>589</v>
      </c>
      <c r="F604" s="22">
        <v>1</v>
      </c>
      <c r="G604" s="42">
        <v>1</v>
      </c>
    </row>
    <row r="605" spans="2:7" ht="16.5" customHeight="1">
      <c r="B605" s="12">
        <v>40901</v>
      </c>
      <c r="C605" s="18">
        <v>1647</v>
      </c>
      <c r="D605" s="19" t="s">
        <v>591</v>
      </c>
      <c r="E605" s="24" t="s">
        <v>593</v>
      </c>
      <c r="F605" s="22">
        <v>1</v>
      </c>
      <c r="G605" s="42">
        <v>1</v>
      </c>
    </row>
    <row r="606" spans="2:7" ht="49.5" customHeight="1">
      <c r="B606" s="12">
        <v>40903</v>
      </c>
      <c r="C606" s="18">
        <v>466</v>
      </c>
      <c r="D606" s="19" t="s">
        <v>595</v>
      </c>
      <c r="E606" s="24" t="s">
        <v>596</v>
      </c>
      <c r="F606" s="22">
        <v>5</v>
      </c>
      <c r="G606" s="42">
        <v>1</v>
      </c>
    </row>
    <row r="607" spans="2:7" ht="16.5" customHeight="1">
      <c r="B607" s="12">
        <v>40905</v>
      </c>
      <c r="C607" s="18">
        <v>3557</v>
      </c>
      <c r="D607" s="19" t="s">
        <v>594</v>
      </c>
      <c r="E607" s="24" t="s">
        <v>861</v>
      </c>
      <c r="F607" s="22">
        <v>1</v>
      </c>
      <c r="G607" s="42">
        <v>1</v>
      </c>
    </row>
    <row r="608" spans="2:7" ht="16.5" customHeight="1" thickBot="1">
      <c r="B608" s="12">
        <v>40907</v>
      </c>
      <c r="C608" s="18">
        <v>177</v>
      </c>
      <c r="D608" s="19" t="s">
        <v>599</v>
      </c>
      <c r="E608" s="24" t="s">
        <v>545</v>
      </c>
      <c r="F608" s="22">
        <v>1</v>
      </c>
      <c r="G608" s="42">
        <v>1</v>
      </c>
    </row>
    <row r="609" spans="2:7" ht="30" customHeight="1" thickBot="1">
      <c r="B609" s="27" t="s">
        <v>530</v>
      </c>
      <c r="C609" s="421">
        <f>COUNTA(D553:D608)</f>
        <v>56</v>
      </c>
      <c r="D609" s="422"/>
      <c r="E609" s="423">
        <f>SUM(F553:F608)</f>
        <v>176</v>
      </c>
      <c r="F609" s="439"/>
      <c r="G609" s="28">
        <f>SUM(G553:G608)</f>
        <v>142</v>
      </c>
    </row>
    <row r="610" spans="2:7" ht="13.5" customHeight="1">
      <c r="B610" s="53"/>
      <c r="C610" s="54"/>
      <c r="D610" s="54"/>
      <c r="E610" s="55"/>
      <c r="F610" s="51"/>
      <c r="G610" s="52"/>
    </row>
    <row r="611" spans="3:8" ht="33" customHeight="1">
      <c r="C611" s="460" t="s">
        <v>552</v>
      </c>
      <c r="D611" s="461"/>
      <c r="E611" s="462"/>
      <c r="F611" s="2"/>
      <c r="G611" s="3"/>
      <c r="H611" s="4"/>
    </row>
    <row r="612" spans="2:7" s="8" customFormat="1" ht="15.75" customHeight="1">
      <c r="B612" s="5"/>
      <c r="C612" s="6"/>
      <c r="D612" s="5"/>
      <c r="E612" s="5"/>
      <c r="F612" s="5"/>
      <c r="G612" s="7"/>
    </row>
    <row r="613" spans="2:7" s="8" customFormat="1" ht="30" customHeight="1" thickBot="1">
      <c r="B613" s="9" t="s">
        <v>148</v>
      </c>
      <c r="C613" s="428">
        <f>C550</f>
        <v>41125</v>
      </c>
      <c r="D613" s="428"/>
      <c r="E613" s="10"/>
      <c r="F613" s="10"/>
      <c r="G613" s="7"/>
    </row>
    <row r="614" spans="2:7" ht="16.5" customHeight="1">
      <c r="B614" s="431" t="s">
        <v>149</v>
      </c>
      <c r="C614" s="433" t="s">
        <v>150</v>
      </c>
      <c r="D614" s="434"/>
      <c r="E614" s="435" t="s">
        <v>151</v>
      </c>
      <c r="F614" s="44" t="s">
        <v>152</v>
      </c>
      <c r="G614" s="43" t="s">
        <v>153</v>
      </c>
    </row>
    <row r="615" spans="2:7" ht="16.5" customHeight="1" thickBot="1">
      <c r="B615" s="432"/>
      <c r="C615" s="11" t="s">
        <v>154</v>
      </c>
      <c r="D615" s="11" t="s">
        <v>155</v>
      </c>
      <c r="E615" s="436"/>
      <c r="F615" s="437" t="s">
        <v>581</v>
      </c>
      <c r="G615" s="438"/>
    </row>
    <row r="616" spans="2:7" ht="16.5" customHeight="1">
      <c r="B616" s="12">
        <v>40181</v>
      </c>
      <c r="C616" s="13">
        <v>352</v>
      </c>
      <c r="D616" s="14" t="s">
        <v>156</v>
      </c>
      <c r="E616" s="15" t="s">
        <v>157</v>
      </c>
      <c r="F616" s="16">
        <v>1</v>
      </c>
      <c r="G616" s="17">
        <v>1</v>
      </c>
    </row>
    <row r="617" spans="2:7" ht="66" customHeight="1">
      <c r="B617" s="12">
        <v>40202</v>
      </c>
      <c r="C617" s="18">
        <v>589</v>
      </c>
      <c r="D617" s="19" t="s">
        <v>158</v>
      </c>
      <c r="E617" s="15" t="s">
        <v>691</v>
      </c>
      <c r="F617" s="20">
        <v>7</v>
      </c>
      <c r="G617" s="21">
        <v>7</v>
      </c>
    </row>
    <row r="618" spans="2:7" ht="16.5" customHeight="1">
      <c r="B618" s="12">
        <v>40206</v>
      </c>
      <c r="C618" s="18">
        <v>56</v>
      </c>
      <c r="D618" s="19" t="s">
        <v>159</v>
      </c>
      <c r="E618" s="15" t="s">
        <v>160</v>
      </c>
      <c r="F618" s="22">
        <v>1</v>
      </c>
      <c r="G618" s="21">
        <v>1</v>
      </c>
    </row>
    <row r="619" spans="2:7" ht="16.5" customHeight="1">
      <c r="B619" s="12">
        <v>40214</v>
      </c>
      <c r="C619" s="18">
        <v>3469</v>
      </c>
      <c r="D619" s="19" t="s">
        <v>161</v>
      </c>
      <c r="E619" s="15" t="s">
        <v>162</v>
      </c>
      <c r="F619" s="23">
        <v>1</v>
      </c>
      <c r="G619" s="21">
        <v>1</v>
      </c>
    </row>
    <row r="620" spans="2:7" ht="49.5" customHeight="1">
      <c r="B620" s="12">
        <v>40229</v>
      </c>
      <c r="C620" s="18">
        <v>601</v>
      </c>
      <c r="D620" s="19" t="s">
        <v>163</v>
      </c>
      <c r="E620" s="24" t="s">
        <v>164</v>
      </c>
      <c r="F620" s="22">
        <v>6</v>
      </c>
      <c r="G620" s="21">
        <v>5</v>
      </c>
    </row>
    <row r="621" spans="2:7" ht="49.5" customHeight="1">
      <c r="B621" s="12">
        <v>40233</v>
      </c>
      <c r="C621" s="18">
        <v>535</v>
      </c>
      <c r="D621" s="19" t="s">
        <v>165</v>
      </c>
      <c r="E621" s="24" t="s">
        <v>890</v>
      </c>
      <c r="F621" s="23">
        <v>7</v>
      </c>
      <c r="G621" s="21">
        <v>5</v>
      </c>
    </row>
    <row r="622" spans="2:7" ht="16.5" customHeight="1">
      <c r="B622" s="12">
        <v>40253</v>
      </c>
      <c r="C622" s="18">
        <v>268</v>
      </c>
      <c r="D622" s="19" t="s">
        <v>166</v>
      </c>
      <c r="E622" s="24" t="s">
        <v>162</v>
      </c>
      <c r="F622" s="22">
        <v>1</v>
      </c>
      <c r="G622" s="21">
        <v>1</v>
      </c>
    </row>
    <row r="623" spans="2:7" ht="16.5" customHeight="1">
      <c r="B623" s="12">
        <v>40271</v>
      </c>
      <c r="C623" s="18">
        <v>264</v>
      </c>
      <c r="D623" s="19" t="s">
        <v>167</v>
      </c>
      <c r="E623" s="15" t="s">
        <v>168</v>
      </c>
      <c r="F623" s="22">
        <v>1</v>
      </c>
      <c r="G623" s="21">
        <v>1</v>
      </c>
    </row>
    <row r="624" spans="2:7" ht="16.5" customHeight="1">
      <c r="B624" s="12">
        <v>40273</v>
      </c>
      <c r="C624" s="18">
        <v>53</v>
      </c>
      <c r="D624" s="19" t="s">
        <v>169</v>
      </c>
      <c r="E624" s="15" t="s">
        <v>891</v>
      </c>
      <c r="F624" s="22">
        <v>3</v>
      </c>
      <c r="G624" s="21">
        <v>1</v>
      </c>
    </row>
    <row r="625" spans="2:7" ht="16.5" customHeight="1">
      <c r="B625" s="12">
        <v>40302</v>
      </c>
      <c r="C625" s="18">
        <v>9</v>
      </c>
      <c r="D625" s="19" t="s">
        <v>170</v>
      </c>
      <c r="E625" s="25" t="s">
        <v>171</v>
      </c>
      <c r="F625" s="20">
        <v>1</v>
      </c>
      <c r="G625" s="21">
        <v>1</v>
      </c>
    </row>
    <row r="626" spans="2:7" ht="15.75" customHeight="1">
      <c r="B626" s="12">
        <v>40310</v>
      </c>
      <c r="C626" s="18">
        <v>7476</v>
      </c>
      <c r="D626" s="19" t="s">
        <v>172</v>
      </c>
      <c r="E626" s="26" t="s">
        <v>881</v>
      </c>
      <c r="F626" s="20">
        <v>2</v>
      </c>
      <c r="G626" s="21">
        <v>2</v>
      </c>
    </row>
    <row r="627" spans="2:7" ht="16.5" customHeight="1">
      <c r="B627" s="12">
        <v>40366</v>
      </c>
      <c r="C627" s="18">
        <v>895</v>
      </c>
      <c r="D627" s="19" t="s">
        <v>173</v>
      </c>
      <c r="E627" s="26" t="s">
        <v>160</v>
      </c>
      <c r="F627" s="22">
        <v>1</v>
      </c>
      <c r="G627" s="21">
        <v>1</v>
      </c>
    </row>
    <row r="628" spans="2:7" ht="16.5" customHeight="1">
      <c r="B628" s="12">
        <v>40387</v>
      </c>
      <c r="C628" s="18">
        <v>971</v>
      </c>
      <c r="D628" s="19" t="s">
        <v>174</v>
      </c>
      <c r="E628" s="26" t="s">
        <v>162</v>
      </c>
      <c r="F628" s="22">
        <v>1</v>
      </c>
      <c r="G628" s="21">
        <v>1</v>
      </c>
    </row>
    <row r="629" spans="2:7" ht="33" customHeight="1">
      <c r="B629" s="12">
        <v>40394</v>
      </c>
      <c r="C629" s="18">
        <v>451</v>
      </c>
      <c r="D629" s="19" t="s">
        <v>175</v>
      </c>
      <c r="E629" s="26" t="s">
        <v>892</v>
      </c>
      <c r="F629" s="22">
        <v>3</v>
      </c>
      <c r="G629" s="21">
        <v>2</v>
      </c>
    </row>
    <row r="630" spans="2:7" ht="16.5" customHeight="1">
      <c r="B630" s="12">
        <v>40394</v>
      </c>
      <c r="C630" s="18">
        <v>2621</v>
      </c>
      <c r="D630" s="19" t="s">
        <v>176</v>
      </c>
      <c r="E630" s="15" t="s">
        <v>177</v>
      </c>
      <c r="F630" s="20">
        <v>2</v>
      </c>
      <c r="G630" s="21">
        <v>2</v>
      </c>
    </row>
    <row r="631" spans="2:7" ht="82.5" customHeight="1">
      <c r="B631" s="12">
        <v>40423</v>
      </c>
      <c r="C631" s="18">
        <v>817</v>
      </c>
      <c r="D631" s="19" t="s">
        <v>178</v>
      </c>
      <c r="E631" s="24" t="s">
        <v>549</v>
      </c>
      <c r="F631" s="23">
        <v>10</v>
      </c>
      <c r="G631" s="21">
        <v>9</v>
      </c>
    </row>
    <row r="632" spans="2:7" ht="16.5" customHeight="1">
      <c r="B632" s="12">
        <v>40437</v>
      </c>
      <c r="C632" s="18">
        <v>36</v>
      </c>
      <c r="D632" s="19" t="s">
        <v>106</v>
      </c>
      <c r="E632" s="24" t="s">
        <v>885</v>
      </c>
      <c r="F632" s="23">
        <v>1</v>
      </c>
      <c r="G632" s="21">
        <v>1</v>
      </c>
    </row>
    <row r="633" spans="2:7" ht="16.5" customHeight="1">
      <c r="B633" s="12">
        <v>40438</v>
      </c>
      <c r="C633" s="18">
        <v>1477</v>
      </c>
      <c r="D633" s="19" t="s">
        <v>179</v>
      </c>
      <c r="E633" s="25" t="s">
        <v>180</v>
      </c>
      <c r="F633" s="23">
        <v>1</v>
      </c>
      <c r="G633" s="21">
        <v>1</v>
      </c>
    </row>
    <row r="634" spans="2:7" ht="16.5" customHeight="1">
      <c r="B634" s="12">
        <v>40452</v>
      </c>
      <c r="C634" s="18">
        <v>3693</v>
      </c>
      <c r="D634" s="19" t="s">
        <v>181</v>
      </c>
      <c r="E634" s="25" t="s">
        <v>182</v>
      </c>
      <c r="F634" s="23">
        <v>1</v>
      </c>
      <c r="G634" s="21">
        <v>1</v>
      </c>
    </row>
    <row r="635" spans="2:7" ht="16.5" customHeight="1">
      <c r="B635" s="12">
        <v>40453</v>
      </c>
      <c r="C635" s="18">
        <v>62</v>
      </c>
      <c r="D635" s="19" t="s">
        <v>183</v>
      </c>
      <c r="E635" s="25" t="s">
        <v>184</v>
      </c>
      <c r="F635" s="23">
        <v>1</v>
      </c>
      <c r="G635" s="21">
        <v>1</v>
      </c>
    </row>
    <row r="636" spans="2:7" ht="16.5" customHeight="1">
      <c r="B636" s="12">
        <v>40483</v>
      </c>
      <c r="C636" s="18">
        <v>942</v>
      </c>
      <c r="D636" s="19" t="s">
        <v>185</v>
      </c>
      <c r="E636" s="25" t="s">
        <v>186</v>
      </c>
      <c r="F636" s="23">
        <v>1</v>
      </c>
      <c r="G636" s="21">
        <v>1</v>
      </c>
    </row>
    <row r="637" spans="2:7" ht="49.5" customHeight="1">
      <c r="B637" s="12">
        <v>40483</v>
      </c>
      <c r="C637" s="18">
        <v>690</v>
      </c>
      <c r="D637" s="19" t="s">
        <v>187</v>
      </c>
      <c r="E637" s="15" t="s">
        <v>188</v>
      </c>
      <c r="F637" s="22">
        <v>6</v>
      </c>
      <c r="G637" s="21">
        <v>6</v>
      </c>
    </row>
    <row r="638" spans="2:7" ht="16.5" customHeight="1">
      <c r="B638" s="12">
        <v>40489</v>
      </c>
      <c r="C638" s="18">
        <v>961</v>
      </c>
      <c r="D638" s="19" t="s">
        <v>189</v>
      </c>
      <c r="E638" s="59" t="s">
        <v>571</v>
      </c>
      <c r="F638" s="23">
        <v>2</v>
      </c>
      <c r="G638" s="21">
        <v>1</v>
      </c>
    </row>
    <row r="639" spans="2:7" ht="16.5" customHeight="1">
      <c r="B639" s="12">
        <v>40489</v>
      </c>
      <c r="C639" s="18">
        <v>302</v>
      </c>
      <c r="D639" s="19" t="s">
        <v>190</v>
      </c>
      <c r="E639" s="24" t="s">
        <v>885</v>
      </c>
      <c r="F639" s="23">
        <v>1</v>
      </c>
      <c r="G639" s="21">
        <v>1</v>
      </c>
    </row>
    <row r="640" spans="2:7" ht="16.5" customHeight="1">
      <c r="B640" s="12">
        <v>40490</v>
      </c>
      <c r="C640" s="18">
        <v>223</v>
      </c>
      <c r="D640" s="19" t="s">
        <v>191</v>
      </c>
      <c r="E640" s="24" t="s">
        <v>885</v>
      </c>
      <c r="F640" s="23">
        <v>1</v>
      </c>
      <c r="G640" s="21">
        <v>1</v>
      </c>
    </row>
    <row r="641" spans="2:7" ht="16.5" customHeight="1">
      <c r="B641" s="12">
        <v>40491</v>
      </c>
      <c r="C641" s="18">
        <v>327</v>
      </c>
      <c r="D641" s="19" t="s">
        <v>192</v>
      </c>
      <c r="E641" s="15" t="s">
        <v>893</v>
      </c>
      <c r="F641" s="22">
        <v>2</v>
      </c>
      <c r="G641" s="21">
        <v>2</v>
      </c>
    </row>
    <row r="642" spans="2:7" ht="49.5" customHeight="1">
      <c r="B642" s="47">
        <v>40500</v>
      </c>
      <c r="C642" s="18">
        <v>4836</v>
      </c>
      <c r="D642" s="19" t="s">
        <v>193</v>
      </c>
      <c r="E642" s="24" t="s">
        <v>1220</v>
      </c>
      <c r="F642" s="20">
        <v>4</v>
      </c>
      <c r="G642" s="21">
        <v>4</v>
      </c>
    </row>
    <row r="643" spans="2:7" ht="16.5" customHeight="1">
      <c r="B643" s="12">
        <v>40501</v>
      </c>
      <c r="C643" s="18">
        <v>2649</v>
      </c>
      <c r="D643" s="19" t="s">
        <v>194</v>
      </c>
      <c r="E643" s="40" t="s">
        <v>561</v>
      </c>
      <c r="F643" s="23">
        <v>3</v>
      </c>
      <c r="G643" s="21">
        <v>1</v>
      </c>
    </row>
    <row r="644" spans="2:7" ht="33" customHeight="1">
      <c r="B644" s="12">
        <v>40502</v>
      </c>
      <c r="C644" s="18">
        <v>1</v>
      </c>
      <c r="D644" s="19" t="s">
        <v>195</v>
      </c>
      <c r="E644" s="24" t="s">
        <v>196</v>
      </c>
      <c r="F644" s="23">
        <v>5</v>
      </c>
      <c r="G644" s="21">
        <v>5</v>
      </c>
    </row>
    <row r="645" spans="2:7" ht="16.5" customHeight="1">
      <c r="B645" s="12">
        <v>40506</v>
      </c>
      <c r="C645" s="18">
        <v>1832</v>
      </c>
      <c r="D645" s="19" t="s">
        <v>197</v>
      </c>
      <c r="E645" s="24" t="s">
        <v>198</v>
      </c>
      <c r="F645" s="23">
        <v>3</v>
      </c>
      <c r="G645" s="21">
        <v>3</v>
      </c>
    </row>
    <row r="646" spans="2:7" ht="16.5" customHeight="1">
      <c r="B646" s="12">
        <v>40510</v>
      </c>
      <c r="C646" s="18">
        <v>88</v>
      </c>
      <c r="D646" s="19" t="s">
        <v>199</v>
      </c>
      <c r="E646" s="24" t="s">
        <v>885</v>
      </c>
      <c r="F646" s="23">
        <v>1</v>
      </c>
      <c r="G646" s="21">
        <v>1</v>
      </c>
    </row>
    <row r="647" spans="2:7" ht="16.5" customHeight="1">
      <c r="B647" s="12">
        <v>40511</v>
      </c>
      <c r="C647" s="18">
        <v>605</v>
      </c>
      <c r="D647" s="19" t="s">
        <v>200</v>
      </c>
      <c r="E647" s="24" t="s">
        <v>160</v>
      </c>
      <c r="F647" s="22">
        <v>1</v>
      </c>
      <c r="G647" s="21">
        <v>1</v>
      </c>
    </row>
    <row r="648" spans="2:7" ht="16.5" customHeight="1">
      <c r="B648" s="12">
        <v>40515</v>
      </c>
      <c r="C648" s="18">
        <v>4063</v>
      </c>
      <c r="D648" s="19" t="s">
        <v>201</v>
      </c>
      <c r="E648" s="15" t="s">
        <v>186</v>
      </c>
      <c r="F648" s="22">
        <v>1</v>
      </c>
      <c r="G648" s="21">
        <v>1</v>
      </c>
    </row>
    <row r="649" spans="2:7" ht="16.5" customHeight="1">
      <c r="B649" s="12">
        <v>40516</v>
      </c>
      <c r="C649" s="18">
        <v>39212</v>
      </c>
      <c r="D649" s="19" t="s">
        <v>202</v>
      </c>
      <c r="E649" s="24" t="s">
        <v>885</v>
      </c>
      <c r="F649" s="22">
        <v>1</v>
      </c>
      <c r="G649" s="21">
        <v>1</v>
      </c>
    </row>
    <row r="650" spans="2:7" ht="16.5" customHeight="1">
      <c r="B650" s="12">
        <v>40521</v>
      </c>
      <c r="C650" s="18">
        <v>3223</v>
      </c>
      <c r="D650" s="19" t="s">
        <v>203</v>
      </c>
      <c r="E650" s="24" t="s">
        <v>885</v>
      </c>
      <c r="F650" s="22">
        <v>1</v>
      </c>
      <c r="G650" s="21">
        <v>1</v>
      </c>
    </row>
    <row r="651" spans="2:7" ht="16.5" customHeight="1">
      <c r="B651" s="12">
        <v>40523</v>
      </c>
      <c r="C651" s="18">
        <v>212</v>
      </c>
      <c r="D651" s="19" t="s">
        <v>204</v>
      </c>
      <c r="E651" s="24" t="s">
        <v>160</v>
      </c>
      <c r="F651" s="22">
        <v>1</v>
      </c>
      <c r="G651" s="21">
        <v>1</v>
      </c>
    </row>
    <row r="652" spans="2:7" ht="33" customHeight="1">
      <c r="B652" s="12">
        <v>40530</v>
      </c>
      <c r="C652" s="18">
        <v>49</v>
      </c>
      <c r="D652" s="19" t="s">
        <v>205</v>
      </c>
      <c r="E652" s="24" t="s">
        <v>894</v>
      </c>
      <c r="F652" s="22">
        <v>4</v>
      </c>
      <c r="G652" s="21">
        <v>4</v>
      </c>
    </row>
    <row r="653" spans="2:7" ht="33" customHeight="1">
      <c r="B653" s="12">
        <v>40534</v>
      </c>
      <c r="C653" s="18">
        <v>623</v>
      </c>
      <c r="D653" s="19" t="s">
        <v>206</v>
      </c>
      <c r="E653" s="24" t="s">
        <v>895</v>
      </c>
      <c r="F653" s="22">
        <v>3</v>
      </c>
      <c r="G653" s="21">
        <v>3</v>
      </c>
    </row>
    <row r="654" spans="2:7" ht="16.5" customHeight="1">
      <c r="B654" s="12">
        <v>40536</v>
      </c>
      <c r="C654" s="18">
        <v>55</v>
      </c>
      <c r="D654" s="19" t="s">
        <v>207</v>
      </c>
      <c r="E654" s="24" t="s">
        <v>896</v>
      </c>
      <c r="F654" s="22">
        <v>3</v>
      </c>
      <c r="G654" s="21">
        <v>3</v>
      </c>
    </row>
    <row r="655" spans="2:7" ht="82.5" customHeight="1">
      <c r="B655" s="12">
        <v>40541</v>
      </c>
      <c r="C655" s="18">
        <v>3526</v>
      </c>
      <c r="D655" s="19" t="s">
        <v>208</v>
      </c>
      <c r="E655" s="24" t="s">
        <v>897</v>
      </c>
      <c r="F655" s="22">
        <v>12</v>
      </c>
      <c r="G655" s="21">
        <v>11</v>
      </c>
    </row>
    <row r="656" spans="2:7" ht="16.5" customHeight="1" thickBot="1">
      <c r="B656" s="12">
        <v>40542</v>
      </c>
      <c r="C656" s="18">
        <v>55</v>
      </c>
      <c r="D656" s="19" t="s">
        <v>207</v>
      </c>
      <c r="E656" s="24" t="s">
        <v>876</v>
      </c>
      <c r="F656" s="22">
        <v>2</v>
      </c>
      <c r="G656" s="21">
        <v>2</v>
      </c>
    </row>
    <row r="657" spans="2:7" ht="30" customHeight="1" thickBot="1">
      <c r="B657" s="27" t="s">
        <v>209</v>
      </c>
      <c r="C657" s="421">
        <f>COUNTA(D616:D656)</f>
        <v>41</v>
      </c>
      <c r="D657" s="422"/>
      <c r="E657" s="423">
        <f>SUM(F616:F656)</f>
        <v>110</v>
      </c>
      <c r="F657" s="439"/>
      <c r="G657" s="28">
        <f>SUM(G616:G656)</f>
        <v>99</v>
      </c>
    </row>
    <row r="659" spans="3:8" ht="33" customHeight="1">
      <c r="C659" s="452" t="s">
        <v>553</v>
      </c>
      <c r="D659" s="453"/>
      <c r="E659" s="454"/>
      <c r="F659" s="2"/>
      <c r="G659" s="3"/>
      <c r="H659" s="4"/>
    </row>
    <row r="660" spans="2:7" s="8" customFormat="1" ht="15.75" customHeight="1">
      <c r="B660" s="5"/>
      <c r="C660" s="6"/>
      <c r="D660" s="5"/>
      <c r="E660" s="5"/>
      <c r="F660" s="5"/>
      <c r="G660" s="7"/>
    </row>
    <row r="661" spans="2:7" s="8" customFormat="1" ht="30" customHeight="1" thickBot="1">
      <c r="B661" s="9" t="s">
        <v>148</v>
      </c>
      <c r="C661" s="428">
        <f>C550</f>
        <v>41125</v>
      </c>
      <c r="D661" s="428"/>
      <c r="E661" s="10"/>
      <c r="F661" s="10"/>
      <c r="G661" s="7"/>
    </row>
    <row r="662" spans="2:7" ht="16.5" customHeight="1">
      <c r="B662" s="431" t="s">
        <v>149</v>
      </c>
      <c r="C662" s="433" t="s">
        <v>150</v>
      </c>
      <c r="D662" s="434"/>
      <c r="E662" s="435" t="s">
        <v>151</v>
      </c>
      <c r="F662" s="450" t="s">
        <v>152</v>
      </c>
      <c r="G662" s="458" t="s">
        <v>153</v>
      </c>
    </row>
    <row r="663" spans="2:7" ht="16.5" customHeight="1" thickBot="1">
      <c r="B663" s="432"/>
      <c r="C663" s="11" t="s">
        <v>154</v>
      </c>
      <c r="D663" s="11" t="s">
        <v>155</v>
      </c>
      <c r="E663" s="436"/>
      <c r="F663" s="451"/>
      <c r="G663" s="459"/>
    </row>
    <row r="664" spans="2:7" ht="33" customHeight="1">
      <c r="B664" s="12">
        <v>39815</v>
      </c>
      <c r="C664" s="13">
        <v>95</v>
      </c>
      <c r="D664" s="14" t="s">
        <v>135</v>
      </c>
      <c r="E664" s="15" t="s">
        <v>210</v>
      </c>
      <c r="F664" s="16">
        <v>3</v>
      </c>
      <c r="G664" s="17">
        <v>3</v>
      </c>
    </row>
    <row r="665" spans="2:7" ht="33" customHeight="1">
      <c r="B665" s="12">
        <v>39820</v>
      </c>
      <c r="C665" s="18">
        <v>507</v>
      </c>
      <c r="D665" s="19" t="s">
        <v>211</v>
      </c>
      <c r="E665" s="15" t="s">
        <v>212</v>
      </c>
      <c r="F665" s="20">
        <v>3</v>
      </c>
      <c r="G665" s="21">
        <v>3</v>
      </c>
    </row>
    <row r="666" spans="2:7" ht="16.5" customHeight="1">
      <c r="B666" s="12">
        <v>39826</v>
      </c>
      <c r="C666" s="18">
        <v>731</v>
      </c>
      <c r="D666" s="19" t="s">
        <v>213</v>
      </c>
      <c r="E666" s="15" t="s">
        <v>162</v>
      </c>
      <c r="F666" s="22">
        <v>1</v>
      </c>
      <c r="G666" s="21">
        <v>1</v>
      </c>
    </row>
    <row r="667" spans="2:7" ht="16.5" customHeight="1">
      <c r="B667" s="12">
        <v>39827</v>
      </c>
      <c r="C667" s="18">
        <v>3445</v>
      </c>
      <c r="D667" s="19" t="s">
        <v>214</v>
      </c>
      <c r="E667" s="15" t="s">
        <v>162</v>
      </c>
      <c r="F667" s="23">
        <v>1</v>
      </c>
      <c r="G667" s="21">
        <v>1</v>
      </c>
    </row>
    <row r="668" spans="2:7" ht="49.5" customHeight="1">
      <c r="B668" s="12">
        <v>39840</v>
      </c>
      <c r="C668" s="18">
        <v>551</v>
      </c>
      <c r="D668" s="19" t="s">
        <v>215</v>
      </c>
      <c r="E668" s="24" t="s">
        <v>898</v>
      </c>
      <c r="F668" s="22">
        <v>5</v>
      </c>
      <c r="G668" s="21">
        <v>5</v>
      </c>
    </row>
    <row r="669" spans="2:7" ht="16.5" customHeight="1">
      <c r="B669" s="12">
        <v>39846</v>
      </c>
      <c r="C669" s="18">
        <v>3171</v>
      </c>
      <c r="D669" s="19" t="s">
        <v>216</v>
      </c>
      <c r="E669" s="24" t="s">
        <v>177</v>
      </c>
      <c r="F669" s="23">
        <v>2</v>
      </c>
      <c r="G669" s="21">
        <v>2</v>
      </c>
    </row>
    <row r="670" spans="2:7" ht="16.5" customHeight="1">
      <c r="B670" s="12">
        <v>39849</v>
      </c>
      <c r="C670" s="18">
        <v>336</v>
      </c>
      <c r="D670" s="19" t="s">
        <v>217</v>
      </c>
      <c r="E670" s="24" t="s">
        <v>885</v>
      </c>
      <c r="F670" s="22">
        <v>1</v>
      </c>
      <c r="G670" s="21">
        <v>1</v>
      </c>
    </row>
    <row r="671" spans="2:7" ht="33" customHeight="1">
      <c r="B671" s="12">
        <v>39854</v>
      </c>
      <c r="C671" s="18">
        <v>84</v>
      </c>
      <c r="D671" s="19" t="s">
        <v>218</v>
      </c>
      <c r="E671" s="15" t="s">
        <v>899</v>
      </c>
      <c r="F671" s="22">
        <v>5</v>
      </c>
      <c r="G671" s="21">
        <v>5</v>
      </c>
    </row>
    <row r="672" spans="2:7" ht="33" customHeight="1">
      <c r="B672" s="12">
        <v>39858</v>
      </c>
      <c r="C672" s="18">
        <v>1191</v>
      </c>
      <c r="D672" s="19" t="s">
        <v>219</v>
      </c>
      <c r="E672" s="15" t="s">
        <v>900</v>
      </c>
      <c r="F672" s="22">
        <v>5</v>
      </c>
      <c r="G672" s="21">
        <v>5</v>
      </c>
    </row>
    <row r="673" spans="2:7" ht="16.5" customHeight="1">
      <c r="B673" s="12">
        <v>39867</v>
      </c>
      <c r="C673" s="18">
        <v>3872</v>
      </c>
      <c r="D673" s="19" t="s">
        <v>220</v>
      </c>
      <c r="E673" s="25" t="s">
        <v>221</v>
      </c>
      <c r="F673" s="20">
        <v>2</v>
      </c>
      <c r="G673" s="21">
        <v>2</v>
      </c>
    </row>
    <row r="674" spans="2:7" ht="16.5" customHeight="1">
      <c r="B674" s="12">
        <v>39882</v>
      </c>
      <c r="C674" s="18">
        <v>1135</v>
      </c>
      <c r="D674" s="19" t="s">
        <v>222</v>
      </c>
      <c r="E674" s="26" t="s">
        <v>223</v>
      </c>
      <c r="F674" s="20">
        <v>2</v>
      </c>
      <c r="G674" s="21">
        <v>2</v>
      </c>
    </row>
    <row r="675" spans="2:7" ht="16.5" customHeight="1">
      <c r="B675" s="12">
        <v>39890</v>
      </c>
      <c r="C675" s="18">
        <v>2450</v>
      </c>
      <c r="D675" s="19" t="s">
        <v>224</v>
      </c>
      <c r="E675" s="15" t="s">
        <v>162</v>
      </c>
      <c r="F675" s="22">
        <v>1</v>
      </c>
      <c r="G675" s="21">
        <v>1</v>
      </c>
    </row>
    <row r="676" spans="2:7" ht="16.5" customHeight="1">
      <c r="B676" s="12">
        <v>39893</v>
      </c>
      <c r="C676" s="18">
        <v>193</v>
      </c>
      <c r="D676" s="19" t="s">
        <v>225</v>
      </c>
      <c r="E676" s="15" t="s">
        <v>879</v>
      </c>
      <c r="F676" s="22">
        <v>2</v>
      </c>
      <c r="G676" s="21">
        <v>2</v>
      </c>
    </row>
    <row r="677" spans="2:7" ht="16.5" customHeight="1">
      <c r="B677" s="12">
        <v>39906</v>
      </c>
      <c r="C677" s="18">
        <v>1154</v>
      </c>
      <c r="D677" s="19" t="s">
        <v>226</v>
      </c>
      <c r="E677" s="26" t="s">
        <v>227</v>
      </c>
      <c r="F677" s="22">
        <v>2</v>
      </c>
      <c r="G677" s="21">
        <v>2</v>
      </c>
    </row>
    <row r="678" spans="2:7" ht="16.5" customHeight="1">
      <c r="B678" s="12">
        <v>39908</v>
      </c>
      <c r="C678" s="18">
        <v>478</v>
      </c>
      <c r="D678" s="19" t="s">
        <v>228</v>
      </c>
      <c r="E678" s="26" t="s">
        <v>885</v>
      </c>
      <c r="F678" s="22">
        <v>1</v>
      </c>
      <c r="G678" s="21">
        <v>1</v>
      </c>
    </row>
    <row r="679" spans="2:7" ht="16.5" customHeight="1">
      <c r="B679" s="12">
        <v>39909</v>
      </c>
      <c r="C679" s="18">
        <v>2218</v>
      </c>
      <c r="D679" s="19" t="s">
        <v>229</v>
      </c>
      <c r="E679" s="15" t="s">
        <v>901</v>
      </c>
      <c r="F679" s="20">
        <v>3</v>
      </c>
      <c r="G679" s="21">
        <v>3</v>
      </c>
    </row>
    <row r="680" spans="2:7" ht="33" customHeight="1">
      <c r="B680" s="12">
        <v>39915</v>
      </c>
      <c r="C680" s="18">
        <v>631</v>
      </c>
      <c r="D680" s="19" t="s">
        <v>230</v>
      </c>
      <c r="E680" s="24" t="s">
        <v>902</v>
      </c>
      <c r="F680" s="23">
        <v>4</v>
      </c>
      <c r="G680" s="21">
        <v>4</v>
      </c>
    </row>
    <row r="681" spans="2:7" ht="33" customHeight="1">
      <c r="B681" s="12">
        <v>39921</v>
      </c>
      <c r="C681" s="18">
        <v>431</v>
      </c>
      <c r="D681" s="19" t="s">
        <v>231</v>
      </c>
      <c r="E681" s="24" t="s">
        <v>903</v>
      </c>
      <c r="F681" s="23">
        <v>4</v>
      </c>
      <c r="G681" s="21">
        <v>4</v>
      </c>
    </row>
    <row r="682" spans="2:7" ht="16.5" customHeight="1">
      <c r="B682" s="12">
        <v>39930</v>
      </c>
      <c r="C682" s="18">
        <v>1614</v>
      </c>
      <c r="D682" s="19" t="s">
        <v>232</v>
      </c>
      <c r="E682" s="25" t="s">
        <v>233</v>
      </c>
      <c r="F682" s="23">
        <v>1</v>
      </c>
      <c r="G682" s="21">
        <v>1</v>
      </c>
    </row>
    <row r="683" spans="2:7" ht="16.5" customHeight="1">
      <c r="B683" s="12">
        <v>39932</v>
      </c>
      <c r="C683" s="18">
        <v>209</v>
      </c>
      <c r="D683" s="19" t="s">
        <v>234</v>
      </c>
      <c r="E683" s="25" t="s">
        <v>904</v>
      </c>
      <c r="F683" s="23">
        <v>2</v>
      </c>
      <c r="G683" s="21">
        <v>2</v>
      </c>
    </row>
    <row r="684" spans="2:7" ht="16.5" customHeight="1">
      <c r="B684" s="12">
        <v>39933</v>
      </c>
      <c r="C684" s="18">
        <v>430</v>
      </c>
      <c r="D684" s="19" t="s">
        <v>235</v>
      </c>
      <c r="E684" s="25" t="s">
        <v>160</v>
      </c>
      <c r="F684" s="23">
        <v>1</v>
      </c>
      <c r="G684" s="21">
        <v>1</v>
      </c>
    </row>
    <row r="685" spans="2:7" ht="16.5" customHeight="1">
      <c r="B685" s="12">
        <v>39950</v>
      </c>
      <c r="C685" s="18">
        <v>261</v>
      </c>
      <c r="D685" s="19" t="s">
        <v>236</v>
      </c>
      <c r="E685" s="25" t="s">
        <v>160</v>
      </c>
      <c r="F685" s="23">
        <v>1</v>
      </c>
      <c r="G685" s="21">
        <v>1</v>
      </c>
    </row>
    <row r="686" spans="2:7" ht="16.5" customHeight="1">
      <c r="B686" s="12">
        <v>39958</v>
      </c>
      <c r="C686" s="18">
        <v>341</v>
      </c>
      <c r="D686" s="19" t="s">
        <v>237</v>
      </c>
      <c r="E686" s="15" t="s">
        <v>885</v>
      </c>
      <c r="F686" s="22">
        <v>1</v>
      </c>
      <c r="G686" s="21">
        <v>1</v>
      </c>
    </row>
    <row r="687" spans="2:7" ht="16.5" customHeight="1">
      <c r="B687" s="12">
        <v>39958</v>
      </c>
      <c r="C687" s="18">
        <v>4709</v>
      </c>
      <c r="D687" s="19" t="s">
        <v>238</v>
      </c>
      <c r="E687" s="24" t="s">
        <v>884</v>
      </c>
      <c r="F687" s="23">
        <v>2</v>
      </c>
      <c r="G687" s="21">
        <v>2</v>
      </c>
    </row>
    <row r="688" spans="2:7" ht="16.5" customHeight="1">
      <c r="B688" s="12">
        <v>39978</v>
      </c>
      <c r="C688" s="18">
        <v>893</v>
      </c>
      <c r="D688" s="19" t="s">
        <v>239</v>
      </c>
      <c r="E688" s="24" t="s">
        <v>876</v>
      </c>
      <c r="F688" s="23">
        <v>2</v>
      </c>
      <c r="G688" s="21">
        <v>2</v>
      </c>
    </row>
    <row r="689" spans="2:7" ht="16.5" customHeight="1">
      <c r="B689" s="12">
        <v>40006</v>
      </c>
      <c r="C689" s="18">
        <v>1867</v>
      </c>
      <c r="D689" s="19" t="s">
        <v>240</v>
      </c>
      <c r="E689" s="24" t="s">
        <v>160</v>
      </c>
      <c r="F689" s="23">
        <v>1</v>
      </c>
      <c r="G689" s="21">
        <v>1</v>
      </c>
    </row>
    <row r="690" spans="2:7" ht="16.5" customHeight="1">
      <c r="B690" s="12">
        <v>40044</v>
      </c>
      <c r="C690" s="18">
        <v>433</v>
      </c>
      <c r="D690" s="19" t="s">
        <v>241</v>
      </c>
      <c r="E690" s="15" t="s">
        <v>885</v>
      </c>
      <c r="F690" s="22">
        <v>1</v>
      </c>
      <c r="G690" s="21">
        <v>1</v>
      </c>
    </row>
    <row r="691" spans="2:7" ht="16.5" customHeight="1">
      <c r="B691" s="12">
        <v>40101</v>
      </c>
      <c r="C691" s="18">
        <v>238</v>
      </c>
      <c r="D691" s="19" t="s">
        <v>242</v>
      </c>
      <c r="E691" s="24" t="s">
        <v>884</v>
      </c>
      <c r="F691" s="20">
        <v>2</v>
      </c>
      <c r="G691" s="21">
        <v>2</v>
      </c>
    </row>
    <row r="692" spans="2:7" ht="16.5" customHeight="1">
      <c r="B692" s="12">
        <v>40109</v>
      </c>
      <c r="C692" s="18">
        <v>3012</v>
      </c>
      <c r="D692" s="19" t="s">
        <v>243</v>
      </c>
      <c r="E692" s="25" t="s">
        <v>244</v>
      </c>
      <c r="F692" s="23">
        <v>3</v>
      </c>
      <c r="G692" s="21">
        <v>2</v>
      </c>
    </row>
    <row r="693" spans="2:7" ht="132" customHeight="1">
      <c r="B693" s="12">
        <v>40123</v>
      </c>
      <c r="C693" s="18">
        <v>8067</v>
      </c>
      <c r="D693" s="19" t="s">
        <v>245</v>
      </c>
      <c r="E693" s="24" t="s">
        <v>905</v>
      </c>
      <c r="F693" s="23">
        <v>20</v>
      </c>
      <c r="G693" s="21">
        <v>10</v>
      </c>
    </row>
    <row r="694" spans="2:7" ht="16.5" customHeight="1">
      <c r="B694" s="12">
        <v>40126</v>
      </c>
      <c r="C694" s="18">
        <v>599</v>
      </c>
      <c r="D694" s="19" t="s">
        <v>246</v>
      </c>
      <c r="E694" s="24" t="s">
        <v>885</v>
      </c>
      <c r="F694" s="23">
        <v>1</v>
      </c>
      <c r="G694" s="21">
        <v>1</v>
      </c>
    </row>
    <row r="695" spans="2:7" ht="16.5" customHeight="1">
      <c r="B695" s="12">
        <v>40138</v>
      </c>
      <c r="C695" s="18">
        <v>224</v>
      </c>
      <c r="D695" s="19" t="s">
        <v>247</v>
      </c>
      <c r="E695" s="24" t="s">
        <v>168</v>
      </c>
      <c r="F695" s="23">
        <v>1</v>
      </c>
      <c r="G695" s="21">
        <v>1</v>
      </c>
    </row>
    <row r="696" spans="2:7" ht="16.5" customHeight="1">
      <c r="B696" s="12">
        <v>40150</v>
      </c>
      <c r="C696" s="18">
        <v>6039</v>
      </c>
      <c r="D696" s="19" t="s">
        <v>248</v>
      </c>
      <c r="E696" s="24" t="s">
        <v>885</v>
      </c>
      <c r="F696" s="22">
        <v>1</v>
      </c>
      <c r="G696" s="21">
        <v>1</v>
      </c>
    </row>
    <row r="697" spans="2:7" ht="16.5" customHeight="1">
      <c r="B697" s="12">
        <v>40153</v>
      </c>
      <c r="C697" s="18">
        <v>3914</v>
      </c>
      <c r="D697" s="19" t="s">
        <v>249</v>
      </c>
      <c r="E697" s="15" t="s">
        <v>162</v>
      </c>
      <c r="F697" s="22">
        <v>1</v>
      </c>
      <c r="G697" s="21">
        <v>1</v>
      </c>
    </row>
    <row r="698" spans="2:7" ht="16.5" customHeight="1">
      <c r="B698" s="12">
        <v>40155</v>
      </c>
      <c r="C698" s="18">
        <v>110</v>
      </c>
      <c r="D698" s="19" t="s">
        <v>250</v>
      </c>
      <c r="E698" s="24" t="s">
        <v>885</v>
      </c>
      <c r="F698" s="22">
        <v>1</v>
      </c>
      <c r="G698" s="21">
        <v>1</v>
      </c>
    </row>
    <row r="699" spans="2:7" ht="16.5" customHeight="1">
      <c r="B699" s="12">
        <v>40156</v>
      </c>
      <c r="C699" s="18">
        <v>114</v>
      </c>
      <c r="D699" s="19" t="s">
        <v>251</v>
      </c>
      <c r="E699" s="24" t="s">
        <v>885</v>
      </c>
      <c r="F699" s="22">
        <v>1</v>
      </c>
      <c r="G699" s="21">
        <v>1</v>
      </c>
    </row>
    <row r="700" spans="2:7" ht="33" customHeight="1" thickBot="1">
      <c r="B700" s="12">
        <v>40161</v>
      </c>
      <c r="C700" s="18">
        <v>260</v>
      </c>
      <c r="D700" s="19" t="s">
        <v>252</v>
      </c>
      <c r="E700" s="24" t="s">
        <v>906</v>
      </c>
      <c r="F700" s="22">
        <v>3</v>
      </c>
      <c r="G700" s="21">
        <v>3</v>
      </c>
    </row>
    <row r="701" spans="2:7" ht="30" customHeight="1" thickBot="1">
      <c r="B701" s="27" t="s">
        <v>253</v>
      </c>
      <c r="C701" s="421">
        <f>COUNTA(D664:D700)</f>
        <v>37</v>
      </c>
      <c r="D701" s="422"/>
      <c r="E701" s="423">
        <f>SUM(F664:F700)</f>
        <v>93</v>
      </c>
      <c r="F701" s="439"/>
      <c r="G701" s="28">
        <f>SUM(G664:G700)</f>
        <v>82</v>
      </c>
    </row>
    <row r="703" spans="3:8" ht="33" customHeight="1">
      <c r="C703" s="455" t="s">
        <v>554</v>
      </c>
      <c r="D703" s="456"/>
      <c r="E703" s="457"/>
      <c r="F703" s="2"/>
      <c r="G703" s="3"/>
      <c r="H703" s="4"/>
    </row>
    <row r="704" spans="2:7" s="8" customFormat="1" ht="15.75" customHeight="1">
      <c r="B704" s="5"/>
      <c r="C704" s="6"/>
      <c r="D704" s="5"/>
      <c r="E704" s="5"/>
      <c r="F704" s="5"/>
      <c r="G704" s="7"/>
    </row>
    <row r="705" spans="2:7" s="8" customFormat="1" ht="30" customHeight="1" thickBot="1">
      <c r="B705" s="9" t="s">
        <v>148</v>
      </c>
      <c r="C705" s="428">
        <f>C550</f>
        <v>41125</v>
      </c>
      <c r="D705" s="428"/>
      <c r="E705" s="10"/>
      <c r="F705" s="10"/>
      <c r="G705" s="7"/>
    </row>
    <row r="706" spans="2:7" ht="16.5" customHeight="1">
      <c r="B706" s="431" t="s">
        <v>149</v>
      </c>
      <c r="C706" s="433" t="s">
        <v>150</v>
      </c>
      <c r="D706" s="434"/>
      <c r="E706" s="435" t="s">
        <v>151</v>
      </c>
      <c r="F706" s="450" t="s">
        <v>152</v>
      </c>
      <c r="G706" s="458" t="s">
        <v>153</v>
      </c>
    </row>
    <row r="707" spans="2:7" ht="16.5" customHeight="1" thickBot="1">
      <c r="B707" s="432"/>
      <c r="C707" s="11" t="s">
        <v>154</v>
      </c>
      <c r="D707" s="11" t="s">
        <v>155</v>
      </c>
      <c r="E707" s="436"/>
      <c r="F707" s="451"/>
      <c r="G707" s="459"/>
    </row>
    <row r="708" spans="2:7" ht="16.5" customHeight="1">
      <c r="B708" s="12">
        <v>39448</v>
      </c>
      <c r="C708" s="13">
        <v>351</v>
      </c>
      <c r="D708" s="14" t="s">
        <v>254</v>
      </c>
      <c r="E708" s="15" t="s">
        <v>180</v>
      </c>
      <c r="F708" s="16">
        <v>1</v>
      </c>
      <c r="G708" s="17">
        <v>1</v>
      </c>
    </row>
    <row r="709" spans="2:7" ht="16.5" customHeight="1">
      <c r="B709" s="12">
        <v>39451</v>
      </c>
      <c r="C709" s="18">
        <v>1794</v>
      </c>
      <c r="D709" s="19" t="s">
        <v>255</v>
      </c>
      <c r="E709" s="15" t="s">
        <v>160</v>
      </c>
      <c r="F709" s="20">
        <v>1</v>
      </c>
      <c r="G709" s="21">
        <v>1</v>
      </c>
    </row>
    <row r="710" spans="2:7" ht="16.5" customHeight="1">
      <c r="B710" s="12">
        <v>39459</v>
      </c>
      <c r="C710" s="18">
        <v>1395</v>
      </c>
      <c r="D710" s="19" t="s">
        <v>256</v>
      </c>
      <c r="E710" s="15" t="s">
        <v>885</v>
      </c>
      <c r="F710" s="22">
        <v>1</v>
      </c>
      <c r="G710" s="21">
        <v>1</v>
      </c>
    </row>
    <row r="711" spans="2:7" ht="16.5" customHeight="1">
      <c r="B711" s="12">
        <v>39461</v>
      </c>
      <c r="C711" s="18" t="s">
        <v>257</v>
      </c>
      <c r="D711" s="19" t="s">
        <v>1273</v>
      </c>
      <c r="E711" s="24" t="s">
        <v>907</v>
      </c>
      <c r="F711" s="23">
        <v>2</v>
      </c>
      <c r="G711" s="21">
        <v>2</v>
      </c>
    </row>
    <row r="712" spans="2:7" ht="66" customHeight="1">
      <c r="B712" s="12">
        <v>39472</v>
      </c>
      <c r="C712" s="18">
        <v>26206</v>
      </c>
      <c r="D712" s="19" t="s">
        <v>258</v>
      </c>
      <c r="E712" s="24" t="s">
        <v>908</v>
      </c>
      <c r="F712" s="22">
        <v>8</v>
      </c>
      <c r="G712" s="21">
        <v>2</v>
      </c>
    </row>
    <row r="713" spans="2:7" ht="16.5" customHeight="1">
      <c r="B713" s="12">
        <v>39473</v>
      </c>
      <c r="C713" s="18" t="s">
        <v>257</v>
      </c>
      <c r="D713" s="19" t="s">
        <v>1274</v>
      </c>
      <c r="E713" s="24" t="s">
        <v>885</v>
      </c>
      <c r="F713" s="23">
        <v>1</v>
      </c>
      <c r="G713" s="21">
        <v>1</v>
      </c>
    </row>
    <row r="714" spans="2:7" ht="49.5" customHeight="1">
      <c r="B714" s="12">
        <v>39474</v>
      </c>
      <c r="C714" s="18">
        <v>2052</v>
      </c>
      <c r="D714" s="19" t="s">
        <v>259</v>
      </c>
      <c r="E714" s="24" t="s">
        <v>607</v>
      </c>
      <c r="F714" s="22">
        <v>6</v>
      </c>
      <c r="G714" s="21">
        <v>4</v>
      </c>
    </row>
    <row r="715" spans="2:7" ht="16.5" customHeight="1">
      <c r="B715" s="12">
        <v>39479</v>
      </c>
      <c r="C715" s="18">
        <v>184</v>
      </c>
      <c r="D715" s="19" t="s">
        <v>260</v>
      </c>
      <c r="E715" s="30" t="s">
        <v>885</v>
      </c>
      <c r="F715" s="22">
        <v>1</v>
      </c>
      <c r="G715" s="21">
        <v>1</v>
      </c>
    </row>
    <row r="716" spans="2:7" ht="16.5" customHeight="1">
      <c r="B716" s="12">
        <v>39481</v>
      </c>
      <c r="C716" s="18">
        <v>595</v>
      </c>
      <c r="D716" s="19" t="s">
        <v>261</v>
      </c>
      <c r="E716" s="15" t="s">
        <v>262</v>
      </c>
      <c r="F716" s="22">
        <v>2</v>
      </c>
      <c r="G716" s="21">
        <v>2</v>
      </c>
    </row>
    <row r="717" spans="2:7" ht="33" customHeight="1">
      <c r="B717" s="12">
        <v>39485</v>
      </c>
      <c r="C717" s="18">
        <v>1605</v>
      </c>
      <c r="D717" s="19" t="s">
        <v>263</v>
      </c>
      <c r="E717" s="26" t="s">
        <v>264</v>
      </c>
      <c r="F717" s="20">
        <v>4</v>
      </c>
      <c r="G717" s="21">
        <v>4</v>
      </c>
    </row>
    <row r="718" spans="2:7" ht="33" customHeight="1">
      <c r="B718" s="12">
        <v>39488</v>
      </c>
      <c r="C718" s="18">
        <v>526</v>
      </c>
      <c r="D718" s="19" t="s">
        <v>265</v>
      </c>
      <c r="E718" s="15" t="s">
        <v>909</v>
      </c>
      <c r="F718" s="22">
        <v>5</v>
      </c>
      <c r="G718" s="21">
        <v>4</v>
      </c>
    </row>
    <row r="719" spans="2:7" ht="16.5" customHeight="1">
      <c r="B719" s="12">
        <v>39489</v>
      </c>
      <c r="C719" s="18">
        <v>585</v>
      </c>
      <c r="D719" s="19" t="s">
        <v>266</v>
      </c>
      <c r="E719" s="15" t="s">
        <v>171</v>
      </c>
      <c r="F719" s="22">
        <v>1</v>
      </c>
      <c r="G719" s="21">
        <v>1</v>
      </c>
    </row>
    <row r="720" spans="2:7" ht="16.5" customHeight="1">
      <c r="B720" s="12">
        <v>39506</v>
      </c>
      <c r="C720" s="18">
        <v>988</v>
      </c>
      <c r="D720" s="19" t="s">
        <v>267</v>
      </c>
      <c r="E720" s="26" t="s">
        <v>268</v>
      </c>
      <c r="F720" s="22">
        <v>1</v>
      </c>
      <c r="G720" s="21">
        <v>1</v>
      </c>
    </row>
    <row r="721" spans="2:7" ht="49.5" customHeight="1">
      <c r="B721" s="12">
        <v>39517</v>
      </c>
      <c r="C721" s="18">
        <v>3815</v>
      </c>
      <c r="D721" s="19" t="s">
        <v>269</v>
      </c>
      <c r="E721" s="26" t="s">
        <v>270</v>
      </c>
      <c r="F721" s="22">
        <v>6</v>
      </c>
      <c r="G721" s="21">
        <v>6</v>
      </c>
    </row>
    <row r="722" spans="2:7" ht="16.5" customHeight="1">
      <c r="B722" s="12">
        <v>39535</v>
      </c>
      <c r="C722" s="18">
        <v>61</v>
      </c>
      <c r="D722" s="19" t="s">
        <v>271</v>
      </c>
      <c r="E722" s="15" t="s">
        <v>272</v>
      </c>
      <c r="F722" s="20">
        <v>2</v>
      </c>
      <c r="G722" s="21">
        <v>2</v>
      </c>
    </row>
    <row r="723" spans="2:7" ht="16.5" customHeight="1">
      <c r="B723" s="12">
        <v>39541</v>
      </c>
      <c r="C723" s="18">
        <v>140</v>
      </c>
      <c r="D723" s="19" t="s">
        <v>273</v>
      </c>
      <c r="E723" s="25" t="s">
        <v>274</v>
      </c>
      <c r="F723" s="23">
        <v>1</v>
      </c>
      <c r="G723" s="21">
        <v>1</v>
      </c>
    </row>
    <row r="724" spans="2:7" ht="16.5" customHeight="1">
      <c r="B724" s="12">
        <v>39550</v>
      </c>
      <c r="C724" s="18">
        <v>1434</v>
      </c>
      <c r="D724" s="19" t="s">
        <v>275</v>
      </c>
      <c r="E724" s="25" t="s">
        <v>910</v>
      </c>
      <c r="F724" s="23">
        <v>3</v>
      </c>
      <c r="G724" s="21">
        <v>1</v>
      </c>
    </row>
    <row r="725" spans="2:7" ht="16.5" customHeight="1">
      <c r="B725" s="12">
        <v>39556</v>
      </c>
      <c r="C725" s="18">
        <v>2774</v>
      </c>
      <c r="D725" s="19" t="s">
        <v>276</v>
      </c>
      <c r="E725" s="25" t="s">
        <v>160</v>
      </c>
      <c r="F725" s="23">
        <v>1</v>
      </c>
      <c r="G725" s="21">
        <v>1</v>
      </c>
    </row>
    <row r="726" spans="2:7" ht="16.5" customHeight="1">
      <c r="B726" s="12">
        <v>39556</v>
      </c>
      <c r="C726" s="18">
        <v>38628</v>
      </c>
      <c r="D726" s="19" t="s">
        <v>277</v>
      </c>
      <c r="E726" s="25" t="s">
        <v>160</v>
      </c>
      <c r="F726" s="23">
        <v>1</v>
      </c>
      <c r="G726" s="21">
        <v>1</v>
      </c>
    </row>
    <row r="727" spans="2:7" ht="16.5" customHeight="1">
      <c r="B727" s="12">
        <v>39583</v>
      </c>
      <c r="C727" s="18">
        <v>6475</v>
      </c>
      <c r="D727" s="19" t="s">
        <v>278</v>
      </c>
      <c r="E727" s="60" t="s">
        <v>562</v>
      </c>
      <c r="F727" s="23">
        <v>2</v>
      </c>
      <c r="G727" s="21">
        <v>1</v>
      </c>
    </row>
    <row r="728" spans="2:7" ht="33" customHeight="1">
      <c r="B728" s="12">
        <v>39588</v>
      </c>
      <c r="C728" s="18">
        <v>3614</v>
      </c>
      <c r="D728" s="19" t="s">
        <v>279</v>
      </c>
      <c r="E728" s="24" t="s">
        <v>911</v>
      </c>
      <c r="F728" s="23">
        <v>4</v>
      </c>
      <c r="G728" s="21">
        <v>4</v>
      </c>
    </row>
    <row r="729" spans="2:7" ht="16.5" customHeight="1">
      <c r="B729" s="12">
        <v>39613</v>
      </c>
      <c r="C729" s="18">
        <v>586</v>
      </c>
      <c r="D729" s="19" t="s">
        <v>280</v>
      </c>
      <c r="E729" s="15" t="s">
        <v>281</v>
      </c>
      <c r="F729" s="22">
        <v>1</v>
      </c>
      <c r="G729" s="21">
        <v>1</v>
      </c>
    </row>
    <row r="730" spans="2:7" ht="33" customHeight="1">
      <c r="B730" s="12">
        <v>39613</v>
      </c>
      <c r="C730" s="18">
        <v>1333</v>
      </c>
      <c r="D730" s="19" t="s">
        <v>282</v>
      </c>
      <c r="E730" s="24" t="s">
        <v>912</v>
      </c>
      <c r="F730" s="23">
        <v>3</v>
      </c>
      <c r="G730" s="21">
        <v>3</v>
      </c>
    </row>
    <row r="731" spans="2:7" ht="33" customHeight="1">
      <c r="B731" s="12">
        <v>39643</v>
      </c>
      <c r="C731" s="18">
        <v>2104</v>
      </c>
      <c r="D731" s="19" t="s">
        <v>283</v>
      </c>
      <c r="E731" s="24" t="s">
        <v>913</v>
      </c>
      <c r="F731" s="23">
        <v>4</v>
      </c>
      <c r="G731" s="21">
        <v>4</v>
      </c>
    </row>
    <row r="732" spans="2:7" ht="16.5" customHeight="1">
      <c r="B732" s="12">
        <v>39672</v>
      </c>
      <c r="C732" s="18">
        <v>292</v>
      </c>
      <c r="D732" s="19" t="s">
        <v>284</v>
      </c>
      <c r="E732" s="24" t="s">
        <v>914</v>
      </c>
      <c r="F732" s="23">
        <v>2</v>
      </c>
      <c r="G732" s="21">
        <v>2</v>
      </c>
    </row>
    <row r="733" spans="2:7" ht="16.5" customHeight="1">
      <c r="B733" s="12">
        <v>39701</v>
      </c>
      <c r="C733" s="18">
        <v>2920</v>
      </c>
      <c r="D733" s="19" t="s">
        <v>285</v>
      </c>
      <c r="E733" s="15" t="s">
        <v>186</v>
      </c>
      <c r="F733" s="22">
        <v>1</v>
      </c>
      <c r="G733" s="21">
        <v>1</v>
      </c>
    </row>
    <row r="734" spans="2:7" ht="16.5" customHeight="1">
      <c r="B734" s="12">
        <v>39711</v>
      </c>
      <c r="C734" s="18">
        <v>511</v>
      </c>
      <c r="D734" s="19" t="s">
        <v>286</v>
      </c>
      <c r="E734" s="25" t="s">
        <v>160</v>
      </c>
      <c r="F734" s="23">
        <v>1</v>
      </c>
      <c r="G734" s="21">
        <v>1</v>
      </c>
    </row>
    <row r="735" spans="2:7" ht="16.5" customHeight="1">
      <c r="B735" s="12">
        <v>39713</v>
      </c>
      <c r="C735" s="18">
        <v>1807</v>
      </c>
      <c r="D735" s="19" t="s">
        <v>287</v>
      </c>
      <c r="E735" s="24" t="s">
        <v>885</v>
      </c>
      <c r="F735" s="23">
        <v>1</v>
      </c>
      <c r="G735" s="21">
        <v>1</v>
      </c>
    </row>
    <row r="736" spans="2:7" ht="16.5" customHeight="1">
      <c r="B736" s="12">
        <v>39715</v>
      </c>
      <c r="C736" s="18">
        <v>1583</v>
      </c>
      <c r="D736" s="19" t="s">
        <v>288</v>
      </c>
      <c r="E736" s="24" t="s">
        <v>885</v>
      </c>
      <c r="F736" s="23">
        <v>1</v>
      </c>
      <c r="G736" s="21">
        <v>1</v>
      </c>
    </row>
    <row r="737" spans="2:7" ht="16.5" customHeight="1">
      <c r="B737" s="12">
        <v>39732</v>
      </c>
      <c r="C737" s="18">
        <v>816</v>
      </c>
      <c r="D737" s="19" t="s">
        <v>289</v>
      </c>
      <c r="E737" s="24" t="s">
        <v>290</v>
      </c>
      <c r="F737" s="23">
        <v>1</v>
      </c>
      <c r="G737" s="21">
        <v>1</v>
      </c>
    </row>
    <row r="738" spans="2:7" ht="16.5" customHeight="1">
      <c r="B738" s="12">
        <v>39734</v>
      </c>
      <c r="C738" s="18">
        <v>130</v>
      </c>
      <c r="D738" s="19" t="s">
        <v>291</v>
      </c>
      <c r="E738" s="15" t="s">
        <v>162</v>
      </c>
      <c r="F738" s="22">
        <v>1</v>
      </c>
      <c r="G738" s="21">
        <v>1</v>
      </c>
    </row>
    <row r="739" spans="2:7" ht="16.5" customHeight="1">
      <c r="B739" s="12">
        <v>39745</v>
      </c>
      <c r="C739" s="18">
        <v>3171</v>
      </c>
      <c r="D739" s="19" t="s">
        <v>216</v>
      </c>
      <c r="E739" s="15" t="s">
        <v>915</v>
      </c>
      <c r="F739" s="22">
        <v>2</v>
      </c>
      <c r="G739" s="21">
        <v>2</v>
      </c>
    </row>
    <row r="740" spans="2:7" ht="16.5" customHeight="1">
      <c r="B740" s="12">
        <v>39752</v>
      </c>
      <c r="C740" s="18">
        <v>6911</v>
      </c>
      <c r="D740" s="19" t="s">
        <v>292</v>
      </c>
      <c r="E740" s="24" t="s">
        <v>885</v>
      </c>
      <c r="F740" s="22">
        <v>1</v>
      </c>
      <c r="G740" s="21">
        <v>1</v>
      </c>
    </row>
    <row r="741" spans="2:7" ht="16.5" customHeight="1">
      <c r="B741" s="12">
        <v>39778</v>
      </c>
      <c r="C741" s="18">
        <v>983</v>
      </c>
      <c r="D741" s="19" t="s">
        <v>293</v>
      </c>
      <c r="E741" s="15" t="s">
        <v>294</v>
      </c>
      <c r="F741" s="22">
        <v>1</v>
      </c>
      <c r="G741" s="21">
        <v>1</v>
      </c>
    </row>
    <row r="742" spans="2:7" ht="49.5" customHeight="1">
      <c r="B742" s="12">
        <v>39786</v>
      </c>
      <c r="C742" s="18">
        <v>798</v>
      </c>
      <c r="D742" s="19" t="s">
        <v>295</v>
      </c>
      <c r="E742" s="15" t="s">
        <v>296</v>
      </c>
      <c r="F742" s="22">
        <v>5</v>
      </c>
      <c r="G742" s="21">
        <v>5</v>
      </c>
    </row>
    <row r="743" spans="2:7" ht="16.5" customHeight="1">
      <c r="B743" s="12">
        <v>39787</v>
      </c>
      <c r="C743" s="18">
        <v>2000</v>
      </c>
      <c r="D743" s="19" t="s">
        <v>297</v>
      </c>
      <c r="E743" s="15" t="s">
        <v>281</v>
      </c>
      <c r="F743" s="22">
        <v>1</v>
      </c>
      <c r="G743" s="21">
        <v>1</v>
      </c>
    </row>
    <row r="744" spans="2:7" ht="16.5" customHeight="1">
      <c r="B744" s="12">
        <v>39800</v>
      </c>
      <c r="C744" s="18">
        <v>1099</v>
      </c>
      <c r="D744" s="19" t="s">
        <v>298</v>
      </c>
      <c r="E744" s="15" t="s">
        <v>592</v>
      </c>
      <c r="F744" s="22">
        <v>1</v>
      </c>
      <c r="G744" s="21">
        <v>1</v>
      </c>
    </row>
    <row r="745" spans="2:7" ht="16.5" customHeight="1">
      <c r="B745" s="12">
        <v>39804</v>
      </c>
      <c r="C745" s="18">
        <v>431</v>
      </c>
      <c r="D745" s="19" t="s">
        <v>231</v>
      </c>
      <c r="E745" s="24" t="s">
        <v>885</v>
      </c>
      <c r="F745" s="22">
        <v>1</v>
      </c>
      <c r="G745" s="21">
        <v>1</v>
      </c>
    </row>
    <row r="746" spans="2:7" ht="16.5" customHeight="1" thickBot="1">
      <c r="B746" s="12">
        <v>39812</v>
      </c>
      <c r="C746" s="18">
        <v>3598</v>
      </c>
      <c r="D746" s="19" t="s">
        <v>299</v>
      </c>
      <c r="E746" s="15" t="s">
        <v>300</v>
      </c>
      <c r="F746" s="22">
        <v>2</v>
      </c>
      <c r="G746" s="21">
        <v>2</v>
      </c>
    </row>
    <row r="747" spans="2:7" ht="30" customHeight="1" thickBot="1">
      <c r="B747" s="27" t="s">
        <v>301</v>
      </c>
      <c r="C747" s="421">
        <f>COUNTA(D708:D746)</f>
        <v>39</v>
      </c>
      <c r="D747" s="422"/>
      <c r="E747" s="423">
        <f>SUM(F708:F746)</f>
        <v>84</v>
      </c>
      <c r="F747" s="439"/>
      <c r="G747" s="28">
        <f>SUM(G708:G746)</f>
        <v>72</v>
      </c>
    </row>
    <row r="749" spans="3:8" ht="33" customHeight="1">
      <c r="C749" s="463" t="s">
        <v>555</v>
      </c>
      <c r="D749" s="464"/>
      <c r="E749" s="465"/>
      <c r="F749" s="2"/>
      <c r="G749" s="3"/>
      <c r="H749" s="4"/>
    </row>
    <row r="750" spans="2:7" s="8" customFormat="1" ht="15.75" customHeight="1">
      <c r="B750" s="5"/>
      <c r="C750" s="6"/>
      <c r="D750" s="5"/>
      <c r="E750" s="5"/>
      <c r="F750" s="5"/>
      <c r="G750" s="7"/>
    </row>
    <row r="751" spans="2:7" s="8" customFormat="1" ht="30" customHeight="1" thickBot="1">
      <c r="B751" s="9" t="s">
        <v>148</v>
      </c>
      <c r="C751" s="428">
        <f>C550</f>
        <v>41125</v>
      </c>
      <c r="D751" s="428"/>
      <c r="E751" s="10"/>
      <c r="F751" s="10"/>
      <c r="G751" s="7"/>
    </row>
    <row r="752" spans="2:7" ht="16.5" customHeight="1">
      <c r="B752" s="431" t="s">
        <v>149</v>
      </c>
      <c r="C752" s="433" t="s">
        <v>150</v>
      </c>
      <c r="D752" s="434"/>
      <c r="E752" s="435" t="s">
        <v>151</v>
      </c>
      <c r="F752" s="450" t="s">
        <v>152</v>
      </c>
      <c r="G752" s="458" t="s">
        <v>153</v>
      </c>
    </row>
    <row r="753" spans="2:7" ht="16.5" customHeight="1" thickBot="1">
      <c r="B753" s="432"/>
      <c r="C753" s="11" t="s">
        <v>154</v>
      </c>
      <c r="D753" s="11" t="s">
        <v>155</v>
      </c>
      <c r="E753" s="436"/>
      <c r="F753" s="451"/>
      <c r="G753" s="459"/>
    </row>
    <row r="754" spans="2:7" ht="49.5" customHeight="1">
      <c r="B754" s="12">
        <v>39100</v>
      </c>
      <c r="C754" s="13">
        <v>801</v>
      </c>
      <c r="D754" s="14" t="s">
        <v>302</v>
      </c>
      <c r="E754" s="15" t="s">
        <v>303</v>
      </c>
      <c r="F754" s="16">
        <v>6</v>
      </c>
      <c r="G754" s="17">
        <v>5</v>
      </c>
    </row>
    <row r="755" spans="2:7" ht="132" customHeight="1">
      <c r="B755" s="12">
        <v>39116</v>
      </c>
      <c r="C755" s="18">
        <v>991</v>
      </c>
      <c r="D755" s="19" t="s">
        <v>304</v>
      </c>
      <c r="E755" s="31" t="s">
        <v>305</v>
      </c>
      <c r="F755" s="20">
        <v>22</v>
      </c>
      <c r="G755" s="21">
        <v>16</v>
      </c>
    </row>
    <row r="756" spans="2:7" ht="49.5" customHeight="1">
      <c r="B756" s="12">
        <v>39118</v>
      </c>
      <c r="C756" s="18">
        <v>237</v>
      </c>
      <c r="D756" s="19" t="s">
        <v>306</v>
      </c>
      <c r="E756" s="15" t="s">
        <v>307</v>
      </c>
      <c r="F756" s="22">
        <v>5</v>
      </c>
      <c r="G756" s="21">
        <v>4</v>
      </c>
    </row>
    <row r="757" spans="2:7" ht="16.5" customHeight="1">
      <c r="B757" s="12">
        <v>39120</v>
      </c>
      <c r="C757" s="18">
        <v>1626</v>
      </c>
      <c r="D757" s="19" t="s">
        <v>308</v>
      </c>
      <c r="E757" s="24" t="s">
        <v>309</v>
      </c>
      <c r="F757" s="23">
        <v>1</v>
      </c>
      <c r="G757" s="21">
        <v>1</v>
      </c>
    </row>
    <row r="758" spans="2:7" ht="16.5" customHeight="1">
      <c r="B758" s="12">
        <v>39143</v>
      </c>
      <c r="C758" s="18">
        <v>442</v>
      </c>
      <c r="D758" s="19" t="s">
        <v>310</v>
      </c>
      <c r="E758" s="25" t="s">
        <v>311</v>
      </c>
      <c r="F758" s="22">
        <v>2</v>
      </c>
      <c r="G758" s="21">
        <v>1</v>
      </c>
    </row>
    <row r="759" spans="2:7" ht="49.5" customHeight="1">
      <c r="B759" s="12">
        <v>39162</v>
      </c>
      <c r="C759" s="18">
        <v>2961</v>
      </c>
      <c r="D759" s="19" t="s">
        <v>312</v>
      </c>
      <c r="E759" s="24" t="s">
        <v>313</v>
      </c>
      <c r="F759" s="23">
        <v>5</v>
      </c>
      <c r="G759" s="21">
        <v>5</v>
      </c>
    </row>
    <row r="760" spans="2:7" ht="16.5" customHeight="1">
      <c r="B760" s="12">
        <v>39163</v>
      </c>
      <c r="C760" s="18">
        <v>1247</v>
      </c>
      <c r="D760" s="19" t="s">
        <v>314</v>
      </c>
      <c r="E760" s="25" t="s">
        <v>274</v>
      </c>
      <c r="F760" s="22">
        <v>1</v>
      </c>
      <c r="G760" s="21">
        <v>1</v>
      </c>
    </row>
    <row r="761" spans="2:7" ht="16.5" customHeight="1">
      <c r="B761" s="12">
        <v>39166</v>
      </c>
      <c r="C761" s="18">
        <v>161</v>
      </c>
      <c r="D761" s="19" t="s">
        <v>315</v>
      </c>
      <c r="E761" s="30" t="s">
        <v>316</v>
      </c>
      <c r="F761" s="22">
        <v>2</v>
      </c>
      <c r="G761" s="21">
        <v>2</v>
      </c>
    </row>
    <row r="762" spans="2:7" ht="33" customHeight="1">
      <c r="B762" s="12">
        <v>39184</v>
      </c>
      <c r="C762" s="18">
        <v>617</v>
      </c>
      <c r="D762" s="19" t="s">
        <v>317</v>
      </c>
      <c r="E762" s="15" t="s">
        <v>318</v>
      </c>
      <c r="F762" s="22">
        <v>4</v>
      </c>
      <c r="G762" s="21">
        <v>3</v>
      </c>
    </row>
    <row r="763" spans="2:7" ht="16.5" customHeight="1">
      <c r="B763" s="12">
        <v>39188</v>
      </c>
      <c r="C763" s="18">
        <v>2697</v>
      </c>
      <c r="D763" s="19" t="s">
        <v>319</v>
      </c>
      <c r="E763" s="25" t="s">
        <v>160</v>
      </c>
      <c r="F763" s="20">
        <v>1</v>
      </c>
      <c r="G763" s="21">
        <v>1</v>
      </c>
    </row>
    <row r="764" spans="2:7" ht="16.5" customHeight="1">
      <c r="B764" s="12">
        <v>39199</v>
      </c>
      <c r="C764" s="18">
        <v>1271</v>
      </c>
      <c r="D764" s="19" t="s">
        <v>320</v>
      </c>
      <c r="E764" s="26" t="s">
        <v>321</v>
      </c>
      <c r="F764" s="20">
        <v>1</v>
      </c>
      <c r="G764" s="21">
        <v>1</v>
      </c>
    </row>
    <row r="765" spans="2:7" ht="33" customHeight="1">
      <c r="B765" s="12">
        <v>39201</v>
      </c>
      <c r="C765" s="18">
        <v>1081</v>
      </c>
      <c r="D765" s="19" t="s">
        <v>322</v>
      </c>
      <c r="E765" s="15" t="s">
        <v>323</v>
      </c>
      <c r="F765" s="22">
        <v>3</v>
      </c>
      <c r="G765" s="21">
        <v>3</v>
      </c>
    </row>
    <row r="766" spans="2:7" ht="16.5" customHeight="1">
      <c r="B766" s="12">
        <v>39207</v>
      </c>
      <c r="C766" s="18">
        <v>137</v>
      </c>
      <c r="D766" s="19" t="s">
        <v>324</v>
      </c>
      <c r="E766" s="15" t="s">
        <v>223</v>
      </c>
      <c r="F766" s="22">
        <v>2</v>
      </c>
      <c r="G766" s="21">
        <v>2</v>
      </c>
    </row>
    <row r="767" spans="2:7" ht="16.5" customHeight="1">
      <c r="B767" s="12">
        <v>39217</v>
      </c>
      <c r="C767" s="18">
        <v>358</v>
      </c>
      <c r="D767" s="19" t="s">
        <v>325</v>
      </c>
      <c r="E767" s="26" t="s">
        <v>160</v>
      </c>
      <c r="F767" s="22">
        <v>1</v>
      </c>
      <c r="G767" s="21">
        <v>1</v>
      </c>
    </row>
    <row r="768" spans="2:7" ht="16.5" customHeight="1">
      <c r="B768" s="12">
        <v>39221</v>
      </c>
      <c r="C768" s="18">
        <v>139</v>
      </c>
      <c r="D768" s="19" t="s">
        <v>326</v>
      </c>
      <c r="E768" s="26" t="s">
        <v>160</v>
      </c>
      <c r="F768" s="22">
        <v>1</v>
      </c>
      <c r="G768" s="21">
        <v>1</v>
      </c>
    </row>
    <row r="769" spans="2:7" ht="16.5" customHeight="1">
      <c r="B769" s="12">
        <v>39243</v>
      </c>
      <c r="C769" s="18">
        <v>111</v>
      </c>
      <c r="D769" s="19" t="s">
        <v>327</v>
      </c>
      <c r="E769" s="15" t="s">
        <v>186</v>
      </c>
      <c r="F769" s="20">
        <v>1</v>
      </c>
      <c r="G769" s="21">
        <v>1</v>
      </c>
    </row>
    <row r="770" spans="2:7" ht="16.5" customHeight="1">
      <c r="B770" s="12">
        <v>39248</v>
      </c>
      <c r="C770" s="18">
        <v>471</v>
      </c>
      <c r="D770" s="19" t="s">
        <v>328</v>
      </c>
      <c r="E770" s="25" t="s">
        <v>885</v>
      </c>
      <c r="F770" s="23">
        <v>1</v>
      </c>
      <c r="G770" s="21">
        <v>1</v>
      </c>
    </row>
    <row r="771" spans="2:7" ht="16.5" customHeight="1">
      <c r="B771" s="12">
        <v>39263</v>
      </c>
      <c r="C771" s="18">
        <v>762</v>
      </c>
      <c r="D771" s="19" t="s">
        <v>329</v>
      </c>
      <c r="E771" s="25" t="s">
        <v>281</v>
      </c>
      <c r="F771" s="23">
        <v>1</v>
      </c>
      <c r="G771" s="21">
        <v>1</v>
      </c>
    </row>
    <row r="772" spans="2:7" ht="16.5" customHeight="1">
      <c r="B772" s="12">
        <v>39263</v>
      </c>
      <c r="C772" s="18">
        <v>913</v>
      </c>
      <c r="D772" s="19" t="s">
        <v>330</v>
      </c>
      <c r="E772" s="25" t="s">
        <v>885</v>
      </c>
      <c r="F772" s="23">
        <v>1</v>
      </c>
      <c r="G772" s="21">
        <v>1</v>
      </c>
    </row>
    <row r="773" spans="2:7" ht="16.5" customHeight="1">
      <c r="B773" s="12">
        <v>39285</v>
      </c>
      <c r="C773" s="18">
        <v>145</v>
      </c>
      <c r="D773" s="19" t="s">
        <v>331</v>
      </c>
      <c r="E773" s="25" t="s">
        <v>332</v>
      </c>
      <c r="F773" s="23">
        <v>1</v>
      </c>
      <c r="G773" s="21">
        <v>1</v>
      </c>
    </row>
    <row r="774" spans="2:7" ht="16.5" customHeight="1">
      <c r="B774" s="12">
        <v>39290</v>
      </c>
      <c r="C774" s="18">
        <v>1389</v>
      </c>
      <c r="D774" s="19" t="s">
        <v>333</v>
      </c>
      <c r="E774" s="25" t="s">
        <v>885</v>
      </c>
      <c r="F774" s="23">
        <v>1</v>
      </c>
      <c r="G774" s="21">
        <v>1</v>
      </c>
    </row>
    <row r="775" spans="2:7" ht="16.5" customHeight="1">
      <c r="B775" s="12">
        <v>39309</v>
      </c>
      <c r="C775" s="18">
        <v>15161</v>
      </c>
      <c r="D775" s="19" t="s">
        <v>334</v>
      </c>
      <c r="E775" s="25" t="s">
        <v>885</v>
      </c>
      <c r="F775" s="23">
        <v>1</v>
      </c>
      <c r="G775" s="21">
        <v>1</v>
      </c>
    </row>
    <row r="776" spans="2:7" ht="33" customHeight="1">
      <c r="B776" s="12">
        <v>39351</v>
      </c>
      <c r="C776" s="18">
        <v>575</v>
      </c>
      <c r="D776" s="19" t="s">
        <v>335</v>
      </c>
      <c r="E776" s="15" t="s">
        <v>336</v>
      </c>
      <c r="F776" s="22">
        <v>3</v>
      </c>
      <c r="G776" s="21">
        <v>2</v>
      </c>
    </row>
    <row r="777" spans="2:7" ht="33" customHeight="1">
      <c r="B777" s="12">
        <v>39359</v>
      </c>
      <c r="C777" s="18">
        <v>66652</v>
      </c>
      <c r="D777" s="57" t="s">
        <v>676</v>
      </c>
      <c r="E777" s="24" t="s">
        <v>633</v>
      </c>
      <c r="F777" s="23">
        <v>4</v>
      </c>
      <c r="G777" s="21">
        <v>4</v>
      </c>
    </row>
    <row r="778" spans="2:7" ht="16.5" customHeight="1">
      <c r="B778" s="12">
        <v>39371</v>
      </c>
      <c r="C778" s="18">
        <v>804</v>
      </c>
      <c r="D778" s="19" t="s">
        <v>337</v>
      </c>
      <c r="E778" s="24" t="s">
        <v>338</v>
      </c>
      <c r="F778" s="23">
        <v>2</v>
      </c>
      <c r="G778" s="21">
        <v>1</v>
      </c>
    </row>
    <row r="779" spans="2:7" ht="16.5" customHeight="1">
      <c r="B779" s="12">
        <v>39374</v>
      </c>
      <c r="C779" s="18" t="s">
        <v>257</v>
      </c>
      <c r="D779" s="19" t="s">
        <v>677</v>
      </c>
      <c r="E779" s="59" t="s">
        <v>563</v>
      </c>
      <c r="F779" s="23">
        <v>1</v>
      </c>
      <c r="G779" s="21">
        <v>1</v>
      </c>
    </row>
    <row r="780" spans="2:7" ht="33" customHeight="1">
      <c r="B780" s="12">
        <v>39380</v>
      </c>
      <c r="C780" s="18">
        <v>918</v>
      </c>
      <c r="D780" s="19" t="s">
        <v>339</v>
      </c>
      <c r="E780" s="15" t="s">
        <v>916</v>
      </c>
      <c r="F780" s="22">
        <v>1</v>
      </c>
      <c r="G780" s="21">
        <v>1</v>
      </c>
    </row>
    <row r="781" spans="2:7" ht="16.5" customHeight="1">
      <c r="B781" s="12">
        <v>39397</v>
      </c>
      <c r="C781" s="18">
        <v>365</v>
      </c>
      <c r="D781" s="19" t="s">
        <v>340</v>
      </c>
      <c r="E781" s="32" t="s">
        <v>281</v>
      </c>
      <c r="F781" s="20">
        <v>1</v>
      </c>
      <c r="G781" s="21">
        <v>1</v>
      </c>
    </row>
    <row r="782" spans="2:7" ht="16.5" customHeight="1">
      <c r="B782" s="12">
        <v>39402</v>
      </c>
      <c r="C782" s="18">
        <v>1116</v>
      </c>
      <c r="D782" s="19" t="s">
        <v>341</v>
      </c>
      <c r="E782" s="25" t="s">
        <v>917</v>
      </c>
      <c r="F782" s="23">
        <v>2</v>
      </c>
      <c r="G782" s="21">
        <v>2</v>
      </c>
    </row>
    <row r="783" spans="2:7" ht="82.5" customHeight="1">
      <c r="B783" s="12">
        <v>39420</v>
      </c>
      <c r="C783" s="18">
        <v>1649</v>
      </c>
      <c r="D783" s="19" t="s">
        <v>342</v>
      </c>
      <c r="E783" s="24" t="s">
        <v>918</v>
      </c>
      <c r="F783" s="23">
        <v>10</v>
      </c>
      <c r="G783" s="21">
        <v>9</v>
      </c>
    </row>
    <row r="784" spans="2:7" ht="33" customHeight="1">
      <c r="B784" s="12">
        <v>39427</v>
      </c>
      <c r="C784" s="18">
        <v>2165</v>
      </c>
      <c r="D784" s="19" t="s">
        <v>343</v>
      </c>
      <c r="E784" s="24" t="s">
        <v>344</v>
      </c>
      <c r="F784" s="23">
        <v>3</v>
      </c>
      <c r="G784" s="21">
        <v>3</v>
      </c>
    </row>
    <row r="785" spans="2:7" ht="16.5" customHeight="1">
      <c r="B785" s="12">
        <v>39429</v>
      </c>
      <c r="C785" s="18">
        <v>2747</v>
      </c>
      <c r="D785" s="19" t="s">
        <v>345</v>
      </c>
      <c r="E785" s="15" t="s">
        <v>885</v>
      </c>
      <c r="F785" s="22">
        <v>1</v>
      </c>
      <c r="G785" s="21">
        <v>1</v>
      </c>
    </row>
    <row r="786" spans="2:7" ht="49.5" customHeight="1">
      <c r="B786" s="12">
        <v>39432</v>
      </c>
      <c r="C786" s="18">
        <v>2765</v>
      </c>
      <c r="D786" s="19" t="s">
        <v>346</v>
      </c>
      <c r="E786" s="15" t="s">
        <v>919</v>
      </c>
      <c r="F786" s="22">
        <v>5</v>
      </c>
      <c r="G786" s="21">
        <v>5</v>
      </c>
    </row>
    <row r="787" spans="2:7" ht="16.5" customHeight="1">
      <c r="B787" s="12">
        <v>39433</v>
      </c>
      <c r="C787" s="18">
        <v>4041</v>
      </c>
      <c r="D787" s="19" t="s">
        <v>347</v>
      </c>
      <c r="E787" s="15" t="s">
        <v>348</v>
      </c>
      <c r="F787" s="22">
        <v>1</v>
      </c>
      <c r="G787" s="21">
        <v>1</v>
      </c>
    </row>
    <row r="788" spans="2:7" ht="33" customHeight="1">
      <c r="B788" s="12">
        <v>39436</v>
      </c>
      <c r="C788" s="18">
        <v>1877</v>
      </c>
      <c r="D788" s="19" t="s">
        <v>349</v>
      </c>
      <c r="E788" s="15" t="s">
        <v>920</v>
      </c>
      <c r="F788" s="22">
        <v>4</v>
      </c>
      <c r="G788" s="21">
        <v>4</v>
      </c>
    </row>
    <row r="789" spans="2:7" ht="16.5" customHeight="1">
      <c r="B789" s="12">
        <v>39443</v>
      </c>
      <c r="C789" s="18">
        <v>1691</v>
      </c>
      <c r="D789" s="19" t="s">
        <v>350</v>
      </c>
      <c r="E789" s="15" t="s">
        <v>351</v>
      </c>
      <c r="F789" s="22">
        <v>2</v>
      </c>
      <c r="G789" s="21">
        <v>2</v>
      </c>
    </row>
    <row r="790" spans="2:7" ht="33" customHeight="1">
      <c r="B790" s="12">
        <v>39447</v>
      </c>
      <c r="C790" s="18">
        <v>5074</v>
      </c>
      <c r="D790" s="19" t="s">
        <v>352</v>
      </c>
      <c r="E790" s="15" t="s">
        <v>353</v>
      </c>
      <c r="F790" s="22">
        <v>5</v>
      </c>
      <c r="G790" s="21">
        <v>1</v>
      </c>
    </row>
    <row r="791" spans="2:7" ht="16.5" customHeight="1" thickBot="1">
      <c r="B791" s="12">
        <v>39447</v>
      </c>
      <c r="C791" s="18">
        <v>6479</v>
      </c>
      <c r="D791" s="19" t="s">
        <v>354</v>
      </c>
      <c r="E791" s="58" t="s">
        <v>564</v>
      </c>
      <c r="F791" s="22">
        <v>3</v>
      </c>
      <c r="G791" s="21">
        <v>1</v>
      </c>
    </row>
    <row r="792" spans="2:7" ht="30" customHeight="1" thickBot="1">
      <c r="B792" s="27" t="s">
        <v>355</v>
      </c>
      <c r="C792" s="421">
        <f>COUNTA(D754:D791)</f>
        <v>38</v>
      </c>
      <c r="D792" s="422"/>
      <c r="E792" s="423">
        <f>SUM(F754:F791)</f>
        <v>112</v>
      </c>
      <c r="F792" s="439"/>
      <c r="G792" s="28">
        <f>SUM(G754:G791)</f>
        <v>93</v>
      </c>
    </row>
    <row r="794" spans="3:8" ht="33" customHeight="1">
      <c r="C794" s="466" t="s">
        <v>556</v>
      </c>
      <c r="D794" s="467"/>
      <c r="E794" s="468"/>
      <c r="F794" s="2"/>
      <c r="G794" s="3"/>
      <c r="H794" s="4"/>
    </row>
    <row r="795" spans="2:7" s="8" customFormat="1" ht="15.75" customHeight="1">
      <c r="B795" s="5"/>
      <c r="C795" s="6"/>
      <c r="D795" s="5"/>
      <c r="E795" s="5"/>
      <c r="F795" s="5"/>
      <c r="G795" s="7"/>
    </row>
    <row r="796" spans="2:7" s="8" customFormat="1" ht="30" customHeight="1" thickBot="1">
      <c r="B796" s="9" t="s">
        <v>148</v>
      </c>
      <c r="C796" s="428">
        <f>C550</f>
        <v>41125</v>
      </c>
      <c r="D796" s="428"/>
      <c r="E796" s="10"/>
      <c r="F796" s="10"/>
      <c r="G796" s="7"/>
    </row>
    <row r="797" spans="2:7" ht="16.5" customHeight="1">
      <c r="B797" s="431" t="s">
        <v>149</v>
      </c>
      <c r="C797" s="433" t="s">
        <v>150</v>
      </c>
      <c r="D797" s="434"/>
      <c r="E797" s="435" t="s">
        <v>151</v>
      </c>
      <c r="F797" s="450" t="s">
        <v>152</v>
      </c>
      <c r="G797" s="458" t="s">
        <v>153</v>
      </c>
    </row>
    <row r="798" spans="2:7" ht="16.5" customHeight="1" thickBot="1">
      <c r="B798" s="432"/>
      <c r="C798" s="11" t="s">
        <v>154</v>
      </c>
      <c r="D798" s="11" t="s">
        <v>155</v>
      </c>
      <c r="E798" s="436"/>
      <c r="F798" s="451"/>
      <c r="G798" s="459"/>
    </row>
    <row r="799" spans="2:7" ht="16.5" customHeight="1">
      <c r="B799" s="12">
        <v>38720</v>
      </c>
      <c r="C799" s="13">
        <v>1298</v>
      </c>
      <c r="D799" s="14" t="s">
        <v>356</v>
      </c>
      <c r="E799" s="30" t="s">
        <v>357</v>
      </c>
      <c r="F799" s="16">
        <v>1</v>
      </c>
      <c r="G799" s="17">
        <v>1</v>
      </c>
    </row>
    <row r="800" spans="2:7" ht="16.5" customHeight="1">
      <c r="B800" s="12">
        <v>38721</v>
      </c>
      <c r="C800" s="18">
        <v>140</v>
      </c>
      <c r="D800" s="19" t="s">
        <v>273</v>
      </c>
      <c r="E800" s="15" t="s">
        <v>162</v>
      </c>
      <c r="F800" s="20">
        <v>1</v>
      </c>
      <c r="G800" s="21">
        <v>1</v>
      </c>
    </row>
    <row r="801" spans="2:7" ht="66" customHeight="1">
      <c r="B801" s="12">
        <v>38722</v>
      </c>
      <c r="C801" s="18">
        <v>748</v>
      </c>
      <c r="D801" s="19" t="s">
        <v>76</v>
      </c>
      <c r="E801" s="15" t="s">
        <v>602</v>
      </c>
      <c r="F801" s="22">
        <v>8</v>
      </c>
      <c r="G801" s="21">
        <v>7</v>
      </c>
    </row>
    <row r="802" spans="2:7" ht="16.5" customHeight="1">
      <c r="B802" s="12">
        <v>38740</v>
      </c>
      <c r="C802" s="18">
        <v>751</v>
      </c>
      <c r="D802" s="19" t="s">
        <v>358</v>
      </c>
      <c r="E802" s="24" t="s">
        <v>359</v>
      </c>
      <c r="F802" s="23">
        <v>1</v>
      </c>
      <c r="G802" s="21">
        <v>1</v>
      </c>
    </row>
    <row r="803" spans="2:7" ht="16.5" customHeight="1">
      <c r="B803" s="12">
        <v>38744</v>
      </c>
      <c r="C803" s="18">
        <v>53</v>
      </c>
      <c r="D803" s="19" t="s">
        <v>169</v>
      </c>
      <c r="E803" s="25" t="s">
        <v>360</v>
      </c>
      <c r="F803" s="22">
        <v>1</v>
      </c>
      <c r="G803" s="21">
        <v>1</v>
      </c>
    </row>
    <row r="804" spans="2:7" ht="33" customHeight="1">
      <c r="B804" s="12">
        <v>38750</v>
      </c>
      <c r="C804" s="18">
        <v>1754</v>
      </c>
      <c r="D804" s="19" t="s">
        <v>361</v>
      </c>
      <c r="E804" s="15" t="s">
        <v>362</v>
      </c>
      <c r="F804" s="23">
        <v>4</v>
      </c>
      <c r="G804" s="21">
        <v>4</v>
      </c>
    </row>
    <row r="805" spans="2:7" ht="16.5" customHeight="1">
      <c r="B805" s="12">
        <v>38771</v>
      </c>
      <c r="C805" s="18">
        <v>914</v>
      </c>
      <c r="D805" s="19" t="s">
        <v>363</v>
      </c>
      <c r="E805" s="25" t="s">
        <v>364</v>
      </c>
      <c r="F805" s="22">
        <v>2</v>
      </c>
      <c r="G805" s="21">
        <v>2</v>
      </c>
    </row>
    <row r="806" spans="2:7" ht="16.5" customHeight="1">
      <c r="B806" s="12">
        <v>38772</v>
      </c>
      <c r="C806" s="18">
        <v>257</v>
      </c>
      <c r="D806" s="19" t="s">
        <v>365</v>
      </c>
      <c r="E806" s="25" t="s">
        <v>274</v>
      </c>
      <c r="F806" s="22">
        <v>1</v>
      </c>
      <c r="G806" s="21">
        <v>1</v>
      </c>
    </row>
    <row r="807" spans="2:7" ht="33" customHeight="1">
      <c r="B807" s="12">
        <v>38794</v>
      </c>
      <c r="C807" s="18">
        <v>232</v>
      </c>
      <c r="D807" s="19" t="s">
        <v>366</v>
      </c>
      <c r="E807" s="15" t="s">
        <v>367</v>
      </c>
      <c r="F807" s="22">
        <v>5</v>
      </c>
      <c r="G807" s="21">
        <v>5</v>
      </c>
    </row>
    <row r="808" spans="2:7" ht="33" customHeight="1">
      <c r="B808" s="12">
        <v>38808</v>
      </c>
      <c r="C808" s="18">
        <v>405</v>
      </c>
      <c r="D808" s="19" t="s">
        <v>368</v>
      </c>
      <c r="E808" s="24" t="s">
        <v>369</v>
      </c>
      <c r="F808" s="20">
        <v>3</v>
      </c>
      <c r="G808" s="21">
        <v>2</v>
      </c>
    </row>
    <row r="809" spans="2:7" ht="16.5" customHeight="1">
      <c r="B809" s="12">
        <v>38824</v>
      </c>
      <c r="C809" s="18">
        <v>3</v>
      </c>
      <c r="D809" s="19" t="s">
        <v>370</v>
      </c>
      <c r="E809" s="26" t="s">
        <v>371</v>
      </c>
      <c r="F809" s="20">
        <v>1</v>
      </c>
      <c r="G809" s="21">
        <v>1</v>
      </c>
    </row>
    <row r="810" spans="2:7" ht="16.5" customHeight="1">
      <c r="B810" s="12">
        <v>38851</v>
      </c>
      <c r="C810" s="18">
        <v>63</v>
      </c>
      <c r="D810" s="19" t="s">
        <v>93</v>
      </c>
      <c r="E810" s="30" t="s">
        <v>372</v>
      </c>
      <c r="F810" s="22">
        <v>1</v>
      </c>
      <c r="G810" s="21">
        <v>1</v>
      </c>
    </row>
    <row r="811" spans="2:7" ht="16.5" customHeight="1">
      <c r="B811" s="12">
        <v>38888</v>
      </c>
      <c r="C811" s="18">
        <v>3148</v>
      </c>
      <c r="D811" s="19" t="s">
        <v>373</v>
      </c>
      <c r="E811" s="15" t="s">
        <v>374</v>
      </c>
      <c r="F811" s="22">
        <v>3</v>
      </c>
      <c r="G811" s="21">
        <v>3</v>
      </c>
    </row>
    <row r="812" spans="2:7" ht="16.5" customHeight="1">
      <c r="B812" s="12">
        <v>38910</v>
      </c>
      <c r="C812" s="18">
        <v>1070</v>
      </c>
      <c r="D812" s="19" t="s">
        <v>375</v>
      </c>
      <c r="E812" s="25" t="s">
        <v>274</v>
      </c>
      <c r="F812" s="22">
        <v>1</v>
      </c>
      <c r="G812" s="21">
        <v>1</v>
      </c>
    </row>
    <row r="813" spans="2:7" ht="16.5" customHeight="1">
      <c r="B813" s="12">
        <v>38934</v>
      </c>
      <c r="C813" s="18">
        <v>39</v>
      </c>
      <c r="D813" s="19" t="s">
        <v>145</v>
      </c>
      <c r="E813" s="25" t="s">
        <v>274</v>
      </c>
      <c r="F813" s="22">
        <v>1</v>
      </c>
      <c r="G813" s="21">
        <v>1</v>
      </c>
    </row>
    <row r="814" spans="2:7" ht="33" customHeight="1">
      <c r="B814" s="12">
        <v>38949</v>
      </c>
      <c r="C814" s="18">
        <v>90</v>
      </c>
      <c r="D814" s="19" t="s">
        <v>376</v>
      </c>
      <c r="E814" s="15" t="s">
        <v>377</v>
      </c>
      <c r="F814" s="20">
        <v>3</v>
      </c>
      <c r="G814" s="21">
        <v>3</v>
      </c>
    </row>
    <row r="815" spans="2:7" ht="16.5" customHeight="1">
      <c r="B815" s="12">
        <v>38961</v>
      </c>
      <c r="C815" s="18">
        <v>564</v>
      </c>
      <c r="D815" s="19" t="s">
        <v>378</v>
      </c>
      <c r="E815" s="25" t="s">
        <v>379</v>
      </c>
      <c r="F815" s="23">
        <v>3</v>
      </c>
      <c r="G815" s="21">
        <v>3</v>
      </c>
    </row>
    <row r="816" spans="2:7" ht="33" customHeight="1">
      <c r="B816" s="12">
        <v>38961</v>
      </c>
      <c r="C816" s="18">
        <v>372</v>
      </c>
      <c r="D816" s="19" t="s">
        <v>380</v>
      </c>
      <c r="E816" s="24" t="s">
        <v>381</v>
      </c>
      <c r="F816" s="23">
        <v>4</v>
      </c>
      <c r="G816" s="21">
        <v>4</v>
      </c>
    </row>
    <row r="817" spans="2:7" ht="82.5" customHeight="1">
      <c r="B817" s="12">
        <v>38964</v>
      </c>
      <c r="C817" s="18">
        <v>77</v>
      </c>
      <c r="D817" s="19" t="s">
        <v>382</v>
      </c>
      <c r="E817" s="24" t="s">
        <v>383</v>
      </c>
      <c r="F817" s="23">
        <v>10</v>
      </c>
      <c r="G817" s="21">
        <v>10</v>
      </c>
    </row>
    <row r="818" spans="2:7" ht="16.5" customHeight="1">
      <c r="B818" s="12">
        <v>38987</v>
      </c>
      <c r="C818" s="18">
        <v>117</v>
      </c>
      <c r="D818" s="19" t="s">
        <v>384</v>
      </c>
      <c r="E818" s="25" t="s">
        <v>162</v>
      </c>
      <c r="F818" s="22">
        <v>1</v>
      </c>
      <c r="G818" s="21">
        <v>1</v>
      </c>
    </row>
    <row r="819" spans="2:7" ht="16.5" customHeight="1">
      <c r="B819" s="12">
        <v>39017</v>
      </c>
      <c r="C819" s="18">
        <v>1303</v>
      </c>
      <c r="D819" s="19" t="s">
        <v>87</v>
      </c>
      <c r="E819" s="25" t="s">
        <v>162</v>
      </c>
      <c r="F819" s="23">
        <v>1</v>
      </c>
      <c r="G819" s="21">
        <v>1</v>
      </c>
    </row>
    <row r="820" spans="2:7" ht="16.5" customHeight="1">
      <c r="B820" s="12">
        <v>39017</v>
      </c>
      <c r="C820" s="18">
        <v>1390</v>
      </c>
      <c r="D820" s="19" t="s">
        <v>385</v>
      </c>
      <c r="E820" s="25" t="s">
        <v>386</v>
      </c>
      <c r="F820" s="22">
        <v>2</v>
      </c>
      <c r="G820" s="21">
        <v>2</v>
      </c>
    </row>
    <row r="821" spans="2:7" ht="16.5" customHeight="1">
      <c r="B821" s="12">
        <v>39042</v>
      </c>
      <c r="C821" s="18">
        <v>1162</v>
      </c>
      <c r="D821" s="19" t="s">
        <v>387</v>
      </c>
      <c r="E821" s="15" t="s">
        <v>160</v>
      </c>
      <c r="F821" s="22">
        <v>1</v>
      </c>
      <c r="G821" s="21">
        <v>1</v>
      </c>
    </row>
    <row r="822" spans="2:7" ht="66" customHeight="1">
      <c r="B822" s="12">
        <v>39053</v>
      </c>
      <c r="C822" s="18">
        <v>419</v>
      </c>
      <c r="D822" s="19" t="s">
        <v>388</v>
      </c>
      <c r="E822" s="24" t="s">
        <v>389</v>
      </c>
      <c r="F822" s="23">
        <v>9</v>
      </c>
      <c r="G822" s="21">
        <v>8</v>
      </c>
    </row>
    <row r="823" spans="2:7" ht="16.5" customHeight="1">
      <c r="B823" s="12">
        <v>39067</v>
      </c>
      <c r="C823" s="18">
        <v>494</v>
      </c>
      <c r="D823" s="19" t="s">
        <v>390</v>
      </c>
      <c r="E823" s="24" t="s">
        <v>160</v>
      </c>
      <c r="F823" s="23">
        <v>1</v>
      </c>
      <c r="G823" s="21">
        <v>1</v>
      </c>
    </row>
    <row r="824" spans="2:7" ht="16.5" customHeight="1">
      <c r="B824" s="12">
        <v>39080</v>
      </c>
      <c r="C824" s="18">
        <v>29769</v>
      </c>
      <c r="D824" s="19" t="s">
        <v>391</v>
      </c>
      <c r="E824" s="24" t="s">
        <v>392</v>
      </c>
      <c r="F824" s="23">
        <v>1</v>
      </c>
      <c r="G824" s="21">
        <v>1</v>
      </c>
    </row>
    <row r="825" spans="2:7" ht="16.5" customHeight="1">
      <c r="B825" s="12">
        <v>39081</v>
      </c>
      <c r="C825" s="18">
        <v>3025</v>
      </c>
      <c r="D825" s="19" t="s">
        <v>393</v>
      </c>
      <c r="E825" s="30" t="s">
        <v>160</v>
      </c>
      <c r="F825" s="22">
        <v>1</v>
      </c>
      <c r="G825" s="21">
        <v>1</v>
      </c>
    </row>
    <row r="826" spans="2:7" ht="16.5" customHeight="1" thickBot="1">
      <c r="B826" s="12">
        <v>39082</v>
      </c>
      <c r="C826" s="18">
        <v>1512</v>
      </c>
      <c r="D826" s="19" t="s">
        <v>394</v>
      </c>
      <c r="E826" s="25" t="s">
        <v>274</v>
      </c>
      <c r="F826" s="20">
        <v>1</v>
      </c>
      <c r="G826" s="21">
        <v>1</v>
      </c>
    </row>
    <row r="827" spans="2:7" ht="30" customHeight="1" thickBot="1">
      <c r="B827" s="27" t="s">
        <v>395</v>
      </c>
      <c r="C827" s="421">
        <f>COUNTA(D799:D826)</f>
        <v>28</v>
      </c>
      <c r="D827" s="422"/>
      <c r="E827" s="423">
        <f>SUM(F799:F826)</f>
        <v>72</v>
      </c>
      <c r="F827" s="469"/>
      <c r="G827" s="28">
        <f>SUM(G799:G826)</f>
        <v>69</v>
      </c>
    </row>
    <row r="829" spans="3:8" ht="33" customHeight="1">
      <c r="C829" s="470" t="s">
        <v>557</v>
      </c>
      <c r="D829" s="471"/>
      <c r="E829" s="472"/>
      <c r="F829" s="2"/>
      <c r="G829" s="3"/>
      <c r="H829" s="4"/>
    </row>
    <row r="830" spans="2:7" s="8" customFormat="1" ht="15.75" customHeight="1">
      <c r="B830" s="5"/>
      <c r="C830" s="6"/>
      <c r="D830" s="5"/>
      <c r="E830" s="5"/>
      <c r="F830" s="5"/>
      <c r="G830" s="7"/>
    </row>
    <row r="831" spans="2:7" s="8" customFormat="1" ht="30" customHeight="1" thickBot="1">
      <c r="B831" s="9" t="s">
        <v>148</v>
      </c>
      <c r="C831" s="428">
        <f>C550</f>
        <v>41125</v>
      </c>
      <c r="D831" s="428"/>
      <c r="E831" s="10"/>
      <c r="F831" s="10"/>
      <c r="G831" s="7"/>
    </row>
    <row r="832" spans="2:7" ht="16.5" customHeight="1">
      <c r="B832" s="431" t="s">
        <v>149</v>
      </c>
      <c r="C832" s="433" t="s">
        <v>150</v>
      </c>
      <c r="D832" s="434"/>
      <c r="E832" s="435" t="s">
        <v>151</v>
      </c>
      <c r="F832" s="450" t="s">
        <v>152</v>
      </c>
      <c r="G832" s="458" t="s">
        <v>153</v>
      </c>
    </row>
    <row r="833" spans="2:7" ht="16.5" customHeight="1" thickBot="1">
      <c r="B833" s="432"/>
      <c r="C833" s="11" t="s">
        <v>154</v>
      </c>
      <c r="D833" s="11" t="s">
        <v>155</v>
      </c>
      <c r="E833" s="436"/>
      <c r="F833" s="451"/>
      <c r="G833" s="459"/>
    </row>
    <row r="834" spans="2:7" ht="16.5" customHeight="1">
      <c r="B834" s="12">
        <v>38353</v>
      </c>
      <c r="C834" s="13">
        <v>1032</v>
      </c>
      <c r="D834" s="14" t="s">
        <v>396</v>
      </c>
      <c r="E834" s="30" t="s">
        <v>397</v>
      </c>
      <c r="F834" s="16">
        <v>2</v>
      </c>
      <c r="G834" s="17">
        <v>2</v>
      </c>
    </row>
    <row r="835" spans="2:7" ht="16.5" customHeight="1">
      <c r="B835" s="33">
        <v>38355</v>
      </c>
      <c r="C835" s="18">
        <v>1177</v>
      </c>
      <c r="D835" s="19" t="s">
        <v>398</v>
      </c>
      <c r="E835" s="15" t="s">
        <v>604</v>
      </c>
      <c r="F835" s="20">
        <v>2</v>
      </c>
      <c r="G835" s="21">
        <v>2</v>
      </c>
    </row>
    <row r="836" spans="2:7" ht="82.5" customHeight="1">
      <c r="B836" s="33">
        <v>38374</v>
      </c>
      <c r="C836" s="18">
        <v>370</v>
      </c>
      <c r="D836" s="19" t="s">
        <v>399</v>
      </c>
      <c r="E836" s="15" t="s">
        <v>603</v>
      </c>
      <c r="F836" s="22">
        <v>12</v>
      </c>
      <c r="G836" s="21">
        <v>10</v>
      </c>
    </row>
    <row r="837" spans="2:7" ht="49.5" customHeight="1">
      <c r="B837" s="33">
        <v>38379</v>
      </c>
      <c r="C837" s="18">
        <v>1261</v>
      </c>
      <c r="D837" s="19" t="s">
        <v>400</v>
      </c>
      <c r="E837" s="24" t="s">
        <v>401</v>
      </c>
      <c r="F837" s="23">
        <v>6</v>
      </c>
      <c r="G837" s="21">
        <v>6</v>
      </c>
    </row>
    <row r="838" spans="2:7" ht="16.5" customHeight="1">
      <c r="B838" s="33">
        <v>38411</v>
      </c>
      <c r="C838" s="18">
        <v>1970</v>
      </c>
      <c r="D838" s="19" t="s">
        <v>402</v>
      </c>
      <c r="E838" s="25" t="s">
        <v>274</v>
      </c>
      <c r="F838" s="22">
        <v>1</v>
      </c>
      <c r="G838" s="21">
        <v>1</v>
      </c>
    </row>
    <row r="839" spans="2:7" ht="33" customHeight="1">
      <c r="B839" s="33">
        <v>38418</v>
      </c>
      <c r="C839" s="18">
        <v>405</v>
      </c>
      <c r="D839" s="19" t="s">
        <v>368</v>
      </c>
      <c r="E839" s="24" t="s">
        <v>403</v>
      </c>
      <c r="F839" s="23">
        <v>3</v>
      </c>
      <c r="G839" s="21">
        <v>2</v>
      </c>
    </row>
    <row r="840" spans="2:7" ht="33" customHeight="1">
      <c r="B840" s="33">
        <v>38437</v>
      </c>
      <c r="C840" s="18">
        <v>452561</v>
      </c>
      <c r="D840" s="19" t="s">
        <v>404</v>
      </c>
      <c r="E840" s="15" t="s">
        <v>405</v>
      </c>
      <c r="F840" s="22">
        <v>4</v>
      </c>
      <c r="G840" s="21">
        <v>4</v>
      </c>
    </row>
    <row r="841" spans="2:7" ht="16.5" customHeight="1">
      <c r="B841" s="33">
        <v>38441</v>
      </c>
      <c r="C841" s="18">
        <v>1262</v>
      </c>
      <c r="D841" s="19" t="s">
        <v>406</v>
      </c>
      <c r="E841" s="30" t="s">
        <v>407</v>
      </c>
      <c r="F841" s="22">
        <v>1</v>
      </c>
      <c r="G841" s="21">
        <v>1</v>
      </c>
    </row>
    <row r="842" spans="2:7" ht="16.5" customHeight="1">
      <c r="B842" s="33">
        <v>38441</v>
      </c>
      <c r="C842" s="18">
        <v>5259</v>
      </c>
      <c r="D842" s="19" t="s">
        <v>408</v>
      </c>
      <c r="E842" s="30" t="s">
        <v>409</v>
      </c>
      <c r="F842" s="22">
        <v>1</v>
      </c>
      <c r="G842" s="21">
        <v>1</v>
      </c>
    </row>
    <row r="843" spans="2:7" ht="16.5" customHeight="1">
      <c r="B843" s="33">
        <v>38442</v>
      </c>
      <c r="C843" s="18">
        <v>1721</v>
      </c>
      <c r="D843" s="19" t="s">
        <v>410</v>
      </c>
      <c r="E843" s="25" t="s">
        <v>411</v>
      </c>
      <c r="F843" s="20">
        <v>2</v>
      </c>
      <c r="G843" s="21">
        <v>2</v>
      </c>
    </row>
    <row r="844" spans="2:7" ht="33" customHeight="1">
      <c r="B844" s="33">
        <v>38446</v>
      </c>
      <c r="C844" s="18">
        <v>673</v>
      </c>
      <c r="D844" s="19" t="s">
        <v>412</v>
      </c>
      <c r="E844" s="26" t="s">
        <v>413</v>
      </c>
      <c r="F844" s="20">
        <v>4</v>
      </c>
      <c r="G844" s="21">
        <v>3</v>
      </c>
    </row>
    <row r="845" spans="2:7" ht="16.5" customHeight="1">
      <c r="B845" s="33">
        <v>38447</v>
      </c>
      <c r="C845" s="18">
        <v>12</v>
      </c>
      <c r="D845" s="19" t="s">
        <v>414</v>
      </c>
      <c r="E845" s="30" t="s">
        <v>407</v>
      </c>
      <c r="F845" s="22">
        <v>1</v>
      </c>
      <c r="G845" s="21">
        <v>1</v>
      </c>
    </row>
    <row r="846" spans="2:7" ht="16.5" customHeight="1">
      <c r="B846" s="33">
        <v>38452</v>
      </c>
      <c r="C846" s="18">
        <v>452561</v>
      </c>
      <c r="D846" s="19" t="s">
        <v>404</v>
      </c>
      <c r="E846" s="15" t="s">
        <v>233</v>
      </c>
      <c r="F846" s="22">
        <v>1</v>
      </c>
      <c r="G846" s="21">
        <v>1</v>
      </c>
    </row>
    <row r="847" spans="2:7" ht="16.5" customHeight="1">
      <c r="B847" s="33">
        <v>38464</v>
      </c>
      <c r="C847" s="18">
        <v>530</v>
      </c>
      <c r="D847" s="19" t="s">
        <v>415</v>
      </c>
      <c r="E847" s="26" t="s">
        <v>360</v>
      </c>
      <c r="F847" s="22">
        <v>1</v>
      </c>
      <c r="G847" s="21">
        <v>1</v>
      </c>
    </row>
    <row r="848" spans="2:7" ht="16.5" customHeight="1">
      <c r="B848" s="33">
        <v>38464</v>
      </c>
      <c r="C848" s="18">
        <v>21</v>
      </c>
      <c r="D848" s="19" t="s">
        <v>416</v>
      </c>
      <c r="E848" s="26" t="s">
        <v>360</v>
      </c>
      <c r="F848" s="22">
        <v>1</v>
      </c>
      <c r="G848" s="21">
        <v>1</v>
      </c>
    </row>
    <row r="849" spans="2:7" ht="33" customHeight="1">
      <c r="B849" s="33">
        <v>38465</v>
      </c>
      <c r="C849" s="18">
        <v>141</v>
      </c>
      <c r="D849" s="19" t="s">
        <v>417</v>
      </c>
      <c r="E849" s="15" t="s">
        <v>418</v>
      </c>
      <c r="F849" s="20">
        <v>3</v>
      </c>
      <c r="G849" s="21">
        <v>3</v>
      </c>
    </row>
    <row r="850" spans="2:7" ht="16.5" customHeight="1">
      <c r="B850" s="33">
        <v>38501</v>
      </c>
      <c r="C850" s="18">
        <v>2235</v>
      </c>
      <c r="D850" s="19" t="s">
        <v>419</v>
      </c>
      <c r="E850" s="25" t="s">
        <v>274</v>
      </c>
      <c r="F850" s="23">
        <v>1</v>
      </c>
      <c r="G850" s="21">
        <v>1</v>
      </c>
    </row>
    <row r="851" spans="2:7" ht="16.5" customHeight="1">
      <c r="B851" s="33">
        <v>38502</v>
      </c>
      <c r="C851" s="18">
        <v>1755</v>
      </c>
      <c r="D851" s="19" t="s">
        <v>420</v>
      </c>
      <c r="E851" s="25" t="s">
        <v>274</v>
      </c>
      <c r="F851" s="23">
        <v>1</v>
      </c>
      <c r="G851" s="21">
        <v>1</v>
      </c>
    </row>
    <row r="852" spans="2:7" ht="16.5" customHeight="1">
      <c r="B852" s="33">
        <v>38509</v>
      </c>
      <c r="C852" s="18">
        <v>180</v>
      </c>
      <c r="D852" s="19" t="s">
        <v>421</v>
      </c>
      <c r="E852" s="25" t="s">
        <v>274</v>
      </c>
      <c r="F852" s="23">
        <v>1</v>
      </c>
      <c r="G852" s="21">
        <v>1</v>
      </c>
    </row>
    <row r="853" spans="2:7" ht="16.5" customHeight="1">
      <c r="B853" s="33">
        <v>38570</v>
      </c>
      <c r="C853" s="18">
        <v>653</v>
      </c>
      <c r="D853" s="19" t="s">
        <v>422</v>
      </c>
      <c r="E853" s="25" t="s">
        <v>274</v>
      </c>
      <c r="F853" s="22">
        <v>1</v>
      </c>
      <c r="G853" s="21">
        <v>1</v>
      </c>
    </row>
    <row r="854" spans="2:7" ht="33" customHeight="1">
      <c r="B854" s="33">
        <v>38580</v>
      </c>
      <c r="C854" s="18">
        <v>933</v>
      </c>
      <c r="D854" s="19" t="s">
        <v>423</v>
      </c>
      <c r="E854" s="15" t="s">
        <v>424</v>
      </c>
      <c r="F854" s="23">
        <v>4</v>
      </c>
      <c r="G854" s="21">
        <v>4</v>
      </c>
    </row>
    <row r="855" spans="2:7" ht="16.5" customHeight="1">
      <c r="B855" s="33">
        <v>38582</v>
      </c>
      <c r="C855" s="18">
        <v>712</v>
      </c>
      <c r="D855" s="19" t="s">
        <v>425</v>
      </c>
      <c r="E855" s="25" t="s">
        <v>274</v>
      </c>
      <c r="F855" s="22">
        <v>1</v>
      </c>
      <c r="G855" s="21">
        <v>1</v>
      </c>
    </row>
    <row r="856" spans="2:7" ht="33" customHeight="1">
      <c r="B856" s="33">
        <v>38652</v>
      </c>
      <c r="C856" s="18">
        <v>890</v>
      </c>
      <c r="D856" s="19" t="s">
        <v>426</v>
      </c>
      <c r="E856" s="15" t="s">
        <v>427</v>
      </c>
      <c r="F856" s="22">
        <v>5</v>
      </c>
      <c r="G856" s="21">
        <v>5</v>
      </c>
    </row>
    <row r="857" spans="2:7" ht="82.5" customHeight="1">
      <c r="B857" s="33">
        <v>38661</v>
      </c>
      <c r="C857" s="18">
        <v>2137</v>
      </c>
      <c r="D857" s="19" t="s">
        <v>428</v>
      </c>
      <c r="E857" s="24" t="s">
        <v>429</v>
      </c>
      <c r="F857" s="23">
        <v>12</v>
      </c>
      <c r="G857" s="21">
        <v>11</v>
      </c>
    </row>
    <row r="858" spans="2:7" ht="49.5" customHeight="1">
      <c r="B858" s="33">
        <v>38661</v>
      </c>
      <c r="C858" s="18">
        <v>22</v>
      </c>
      <c r="D858" s="19" t="s">
        <v>430</v>
      </c>
      <c r="E858" s="24" t="s">
        <v>431</v>
      </c>
      <c r="F858" s="23">
        <v>7</v>
      </c>
      <c r="G858" s="21">
        <v>6</v>
      </c>
    </row>
    <row r="859" spans="2:7" ht="16.5" customHeight="1">
      <c r="B859" s="33">
        <v>38662</v>
      </c>
      <c r="C859" s="18">
        <v>165</v>
      </c>
      <c r="D859" s="19" t="s">
        <v>432</v>
      </c>
      <c r="E859" s="24" t="s">
        <v>433</v>
      </c>
      <c r="F859" s="23">
        <v>1</v>
      </c>
      <c r="G859" s="21">
        <v>1</v>
      </c>
    </row>
    <row r="860" spans="2:7" ht="16.5" customHeight="1">
      <c r="B860" s="33">
        <v>38669</v>
      </c>
      <c r="C860" s="18">
        <v>287</v>
      </c>
      <c r="D860" s="19" t="s">
        <v>434</v>
      </c>
      <c r="E860" s="30" t="s">
        <v>360</v>
      </c>
      <c r="F860" s="22">
        <v>1</v>
      </c>
      <c r="G860" s="21">
        <v>1</v>
      </c>
    </row>
    <row r="861" spans="2:7" ht="16.5" customHeight="1">
      <c r="B861" s="33">
        <v>38675</v>
      </c>
      <c r="C861" s="18">
        <v>323</v>
      </c>
      <c r="D861" s="19" t="s">
        <v>435</v>
      </c>
      <c r="E861" s="32" t="s">
        <v>321</v>
      </c>
      <c r="F861" s="20">
        <v>1</v>
      </c>
      <c r="G861" s="21">
        <v>1</v>
      </c>
    </row>
    <row r="862" spans="2:7" ht="16.5" customHeight="1">
      <c r="B862" s="33">
        <v>38678</v>
      </c>
      <c r="C862" s="18">
        <v>1547</v>
      </c>
      <c r="D862" s="19" t="s">
        <v>436</v>
      </c>
      <c r="E862" s="25" t="s">
        <v>411</v>
      </c>
      <c r="F862" s="23">
        <v>2</v>
      </c>
      <c r="G862" s="21">
        <v>2</v>
      </c>
    </row>
    <row r="863" spans="2:7" ht="16.5" customHeight="1">
      <c r="B863" s="33">
        <v>38681</v>
      </c>
      <c r="C863" s="18">
        <v>2951</v>
      </c>
      <c r="D863" s="19" t="s">
        <v>437</v>
      </c>
      <c r="E863" s="25" t="s">
        <v>311</v>
      </c>
      <c r="F863" s="23">
        <v>2</v>
      </c>
      <c r="G863" s="21">
        <v>1</v>
      </c>
    </row>
    <row r="864" spans="2:7" ht="33" customHeight="1">
      <c r="B864" s="33">
        <v>38688</v>
      </c>
      <c r="C864" s="18">
        <v>2312</v>
      </c>
      <c r="D864" s="19" t="s">
        <v>438</v>
      </c>
      <c r="E864" s="15" t="s">
        <v>439</v>
      </c>
      <c r="F864" s="22">
        <v>4</v>
      </c>
      <c r="G864" s="21">
        <v>3</v>
      </c>
    </row>
    <row r="865" spans="2:7" ht="16.5" customHeight="1" thickBot="1">
      <c r="B865" s="33">
        <v>38694</v>
      </c>
      <c r="C865" s="18">
        <v>577</v>
      </c>
      <c r="D865" s="19" t="s">
        <v>440</v>
      </c>
      <c r="E865" s="30" t="s">
        <v>441</v>
      </c>
      <c r="F865" s="22">
        <v>3</v>
      </c>
      <c r="G865" s="21">
        <v>2</v>
      </c>
    </row>
    <row r="866" spans="2:7" ht="30" customHeight="1" thickBot="1">
      <c r="B866" s="27" t="s">
        <v>442</v>
      </c>
      <c r="C866" s="421">
        <f>COUNTA(D834:D865)</f>
        <v>32</v>
      </c>
      <c r="D866" s="422"/>
      <c r="E866" s="423">
        <f>SUM(F834:F865)</f>
        <v>92</v>
      </c>
      <c r="F866" s="469"/>
      <c r="G866" s="28">
        <f>SUM(G834:G865)</f>
        <v>83</v>
      </c>
    </row>
    <row r="868" spans="3:8" ht="33" customHeight="1">
      <c r="C868" s="473" t="s">
        <v>558</v>
      </c>
      <c r="D868" s="474"/>
      <c r="E868" s="475"/>
      <c r="F868" s="2"/>
      <c r="G868" s="3"/>
      <c r="H868" s="4"/>
    </row>
    <row r="869" spans="2:7" s="8" customFormat="1" ht="15.75" customHeight="1">
      <c r="B869" s="5"/>
      <c r="C869" s="6"/>
      <c r="D869" s="5"/>
      <c r="E869" s="5"/>
      <c r="F869" s="5"/>
      <c r="G869" s="7"/>
    </row>
    <row r="870" spans="2:7" s="8" customFormat="1" ht="30" customHeight="1" thickBot="1">
      <c r="B870" s="9" t="s">
        <v>148</v>
      </c>
      <c r="C870" s="428">
        <f>C550</f>
        <v>41125</v>
      </c>
      <c r="D870" s="428"/>
      <c r="E870" s="10"/>
      <c r="F870" s="10"/>
      <c r="G870" s="7"/>
    </row>
    <row r="871" spans="2:7" ht="16.5" customHeight="1">
      <c r="B871" s="431" t="s">
        <v>149</v>
      </c>
      <c r="C871" s="433" t="s">
        <v>150</v>
      </c>
      <c r="D871" s="434"/>
      <c r="E871" s="435" t="s">
        <v>151</v>
      </c>
      <c r="F871" s="44" t="s">
        <v>152</v>
      </c>
      <c r="G871" s="43" t="s">
        <v>153</v>
      </c>
    </row>
    <row r="872" spans="2:7" ht="16.5" customHeight="1" thickBot="1">
      <c r="B872" s="432"/>
      <c r="C872" s="11" t="s">
        <v>154</v>
      </c>
      <c r="D872" s="11" t="s">
        <v>155</v>
      </c>
      <c r="E872" s="436"/>
      <c r="F872" s="437" t="s">
        <v>581</v>
      </c>
      <c r="G872" s="438"/>
    </row>
    <row r="873" spans="2:7" ht="49.5" customHeight="1">
      <c r="B873" s="12">
        <v>37989</v>
      </c>
      <c r="C873" s="13">
        <v>658</v>
      </c>
      <c r="D873" s="14" t="s">
        <v>443</v>
      </c>
      <c r="E873" s="34" t="s">
        <v>444</v>
      </c>
      <c r="F873" s="16">
        <v>6</v>
      </c>
      <c r="G873" s="17">
        <v>5</v>
      </c>
    </row>
    <row r="874" spans="2:7" ht="49.5" customHeight="1">
      <c r="B874" s="33">
        <v>37989</v>
      </c>
      <c r="C874" s="18">
        <v>732</v>
      </c>
      <c r="D874" s="19" t="s">
        <v>445</v>
      </c>
      <c r="E874" s="26" t="s">
        <v>446</v>
      </c>
      <c r="F874" s="20">
        <v>7</v>
      </c>
      <c r="G874" s="21">
        <v>6</v>
      </c>
    </row>
    <row r="875" spans="2:7" ht="66" customHeight="1">
      <c r="B875" s="33">
        <v>37990</v>
      </c>
      <c r="C875" s="18">
        <v>2531</v>
      </c>
      <c r="D875" s="19" t="s">
        <v>447</v>
      </c>
      <c r="E875" s="15" t="s">
        <v>448</v>
      </c>
      <c r="F875" s="22">
        <v>9</v>
      </c>
      <c r="G875" s="21">
        <v>6</v>
      </c>
    </row>
    <row r="876" spans="2:7" ht="33" customHeight="1">
      <c r="B876" s="33">
        <v>37991</v>
      </c>
      <c r="C876" s="18">
        <v>186</v>
      </c>
      <c r="D876" s="19" t="s">
        <v>449</v>
      </c>
      <c r="E876" s="24" t="s">
        <v>450</v>
      </c>
      <c r="F876" s="23">
        <v>5</v>
      </c>
      <c r="G876" s="21">
        <v>2</v>
      </c>
    </row>
    <row r="877" spans="2:7" ht="33" customHeight="1">
      <c r="B877" s="33">
        <v>38008</v>
      </c>
      <c r="C877" s="18">
        <v>25</v>
      </c>
      <c r="D877" s="19" t="s">
        <v>451</v>
      </c>
      <c r="E877" s="15" t="s">
        <v>452</v>
      </c>
      <c r="F877" s="22">
        <v>3</v>
      </c>
      <c r="G877" s="21">
        <v>3</v>
      </c>
    </row>
    <row r="878" spans="2:7" ht="33" customHeight="1">
      <c r="B878" s="33">
        <v>38009</v>
      </c>
      <c r="C878" s="18">
        <v>1669</v>
      </c>
      <c r="D878" s="19" t="s">
        <v>453</v>
      </c>
      <c r="E878" s="24" t="s">
        <v>454</v>
      </c>
      <c r="F878" s="23">
        <v>3</v>
      </c>
      <c r="G878" s="21">
        <v>2</v>
      </c>
    </row>
    <row r="879" spans="2:7" ht="49.5" customHeight="1">
      <c r="B879" s="48">
        <v>38027</v>
      </c>
      <c r="C879" s="18">
        <v>1664</v>
      </c>
      <c r="D879" s="19" t="s">
        <v>455</v>
      </c>
      <c r="E879" s="15" t="s">
        <v>1221</v>
      </c>
      <c r="F879" s="22">
        <v>3</v>
      </c>
      <c r="G879" s="21">
        <v>2</v>
      </c>
    </row>
    <row r="880" spans="2:7" ht="33" customHeight="1">
      <c r="B880" s="48">
        <v>38050</v>
      </c>
      <c r="C880" s="18">
        <v>408</v>
      </c>
      <c r="D880" s="19" t="s">
        <v>456</v>
      </c>
      <c r="E880" s="15" t="s">
        <v>1222</v>
      </c>
      <c r="F880" s="22">
        <v>1</v>
      </c>
      <c r="G880" s="21">
        <v>1</v>
      </c>
    </row>
    <row r="881" spans="2:7" ht="16.5" customHeight="1">
      <c r="B881" s="33">
        <v>38053</v>
      </c>
      <c r="C881" s="18">
        <v>1379</v>
      </c>
      <c r="D881" s="19" t="s">
        <v>457</v>
      </c>
      <c r="E881" s="30" t="s">
        <v>458</v>
      </c>
      <c r="F881" s="22">
        <v>2</v>
      </c>
      <c r="G881" s="21">
        <v>2</v>
      </c>
    </row>
    <row r="882" spans="2:7" ht="82.5" customHeight="1">
      <c r="B882" s="33">
        <v>38092</v>
      </c>
      <c r="C882" s="18">
        <v>10199</v>
      </c>
      <c r="D882" s="19" t="s">
        <v>616</v>
      </c>
      <c r="E882" s="26" t="s">
        <v>459</v>
      </c>
      <c r="F882" s="20">
        <v>8</v>
      </c>
      <c r="G882" s="21">
        <v>7</v>
      </c>
    </row>
    <row r="883" spans="2:7" ht="33" customHeight="1">
      <c r="B883" s="33">
        <v>38064</v>
      </c>
      <c r="C883" s="18">
        <v>1017</v>
      </c>
      <c r="D883" s="19" t="s">
        <v>460</v>
      </c>
      <c r="E883" s="26" t="s">
        <v>461</v>
      </c>
      <c r="F883" s="20">
        <v>4</v>
      </c>
      <c r="G883" s="21">
        <v>3</v>
      </c>
    </row>
    <row r="884" spans="2:7" ht="16.5" customHeight="1">
      <c r="B884" s="33">
        <v>38065</v>
      </c>
      <c r="C884" s="18">
        <v>1427</v>
      </c>
      <c r="D884" s="19" t="s">
        <v>462</v>
      </c>
      <c r="E884" s="30" t="s">
        <v>463</v>
      </c>
      <c r="F884" s="22">
        <v>2</v>
      </c>
      <c r="G884" s="21">
        <v>1</v>
      </c>
    </row>
    <row r="885" spans="2:7" ht="33" customHeight="1">
      <c r="B885" s="33">
        <v>38066</v>
      </c>
      <c r="C885" s="18">
        <v>70</v>
      </c>
      <c r="D885" s="19" t="s">
        <v>464</v>
      </c>
      <c r="E885" s="15" t="s">
        <v>465</v>
      </c>
      <c r="F885" s="22">
        <v>3</v>
      </c>
      <c r="G885" s="21">
        <v>3</v>
      </c>
    </row>
    <row r="886" spans="2:7" ht="49.5" customHeight="1">
      <c r="B886" s="33">
        <v>38072</v>
      </c>
      <c r="C886" s="18">
        <v>3317</v>
      </c>
      <c r="D886" s="19" t="s">
        <v>466</v>
      </c>
      <c r="E886" s="26" t="s">
        <v>467</v>
      </c>
      <c r="F886" s="20">
        <v>6</v>
      </c>
      <c r="G886" s="21">
        <v>5</v>
      </c>
    </row>
    <row r="887" spans="2:7" ht="16.5" customHeight="1">
      <c r="B887" s="33">
        <v>38081</v>
      </c>
      <c r="C887" s="18">
        <v>110</v>
      </c>
      <c r="D887" s="19" t="s">
        <v>250</v>
      </c>
      <c r="E887" s="30" t="s">
        <v>468</v>
      </c>
      <c r="F887" s="22">
        <v>1</v>
      </c>
      <c r="G887" s="21">
        <v>1</v>
      </c>
    </row>
    <row r="888" spans="2:7" ht="33" customHeight="1">
      <c r="B888" s="33">
        <v>38082</v>
      </c>
      <c r="C888" s="18">
        <v>2632</v>
      </c>
      <c r="D888" s="19" t="s">
        <v>469</v>
      </c>
      <c r="E888" s="26" t="s">
        <v>470</v>
      </c>
      <c r="F888" s="20">
        <v>5</v>
      </c>
      <c r="G888" s="21">
        <v>3</v>
      </c>
    </row>
    <row r="889" spans="2:7" ht="16.5" customHeight="1">
      <c r="B889" s="33">
        <v>38085</v>
      </c>
      <c r="C889" s="18">
        <v>1952</v>
      </c>
      <c r="D889" s="19" t="s">
        <v>471</v>
      </c>
      <c r="E889" s="25" t="s">
        <v>274</v>
      </c>
      <c r="F889" s="23">
        <v>1</v>
      </c>
      <c r="G889" s="21">
        <v>1</v>
      </c>
    </row>
    <row r="890" spans="2:7" ht="16.5" customHeight="1">
      <c r="B890" s="33">
        <v>38086</v>
      </c>
      <c r="C890" s="18">
        <v>408</v>
      </c>
      <c r="D890" s="19" t="s">
        <v>456</v>
      </c>
      <c r="E890" s="25" t="s">
        <v>274</v>
      </c>
      <c r="F890" s="23">
        <v>1</v>
      </c>
      <c r="G890" s="21">
        <v>1</v>
      </c>
    </row>
    <row r="891" spans="2:7" ht="16.5" customHeight="1">
      <c r="B891" s="33">
        <v>38088</v>
      </c>
      <c r="C891" s="18">
        <v>1826</v>
      </c>
      <c r="D891" s="19" t="s">
        <v>472</v>
      </c>
      <c r="E891" s="25" t="s">
        <v>473</v>
      </c>
      <c r="F891" s="23">
        <v>1</v>
      </c>
      <c r="G891" s="21">
        <v>1</v>
      </c>
    </row>
    <row r="892" spans="2:7" ht="16.5" customHeight="1">
      <c r="B892" s="33">
        <v>38142</v>
      </c>
      <c r="C892" s="18">
        <v>2908</v>
      </c>
      <c r="D892" s="19" t="s">
        <v>474</v>
      </c>
      <c r="E892" s="30" t="s">
        <v>475</v>
      </c>
      <c r="F892" s="22">
        <v>2</v>
      </c>
      <c r="G892" s="21">
        <v>2</v>
      </c>
    </row>
    <row r="893" spans="2:7" ht="16.5" customHeight="1">
      <c r="B893" s="33">
        <v>38171</v>
      </c>
      <c r="C893" s="18">
        <v>775</v>
      </c>
      <c r="D893" s="19" t="s">
        <v>476</v>
      </c>
      <c r="E893" s="25" t="s">
        <v>274</v>
      </c>
      <c r="F893" s="23">
        <v>1</v>
      </c>
      <c r="G893" s="21">
        <v>1</v>
      </c>
    </row>
    <row r="894" spans="2:7" ht="16.5" customHeight="1">
      <c r="B894" s="33">
        <v>38183</v>
      </c>
      <c r="C894" s="18">
        <v>1263</v>
      </c>
      <c r="D894" s="19" t="s">
        <v>477</v>
      </c>
      <c r="E894" s="25" t="s">
        <v>478</v>
      </c>
      <c r="F894" s="23">
        <v>2</v>
      </c>
      <c r="G894" s="21">
        <v>2</v>
      </c>
    </row>
    <row r="895" spans="2:7" ht="16.5" customHeight="1">
      <c r="B895" s="33">
        <v>38185</v>
      </c>
      <c r="C895" s="18">
        <v>1712</v>
      </c>
      <c r="D895" s="19" t="s">
        <v>479</v>
      </c>
      <c r="E895" s="30" t="s">
        <v>332</v>
      </c>
      <c r="F895" s="22">
        <v>1</v>
      </c>
      <c r="G895" s="21">
        <v>1</v>
      </c>
    </row>
    <row r="896" spans="2:7" ht="16.5" customHeight="1">
      <c r="B896" s="33">
        <v>38189</v>
      </c>
      <c r="C896" s="18">
        <v>888</v>
      </c>
      <c r="D896" s="19" t="s">
        <v>480</v>
      </c>
      <c r="E896" s="25" t="s">
        <v>478</v>
      </c>
      <c r="F896" s="23">
        <v>2</v>
      </c>
      <c r="G896" s="21">
        <v>2</v>
      </c>
    </row>
    <row r="897" spans="2:7" ht="16.5" customHeight="1">
      <c r="B897" s="33">
        <v>38220</v>
      </c>
      <c r="C897" s="18">
        <v>1721</v>
      </c>
      <c r="D897" s="19" t="s">
        <v>410</v>
      </c>
      <c r="E897" s="25" t="s">
        <v>311</v>
      </c>
      <c r="F897" s="23">
        <v>2</v>
      </c>
      <c r="G897" s="21">
        <v>1</v>
      </c>
    </row>
    <row r="898" spans="2:7" ht="33" customHeight="1">
      <c r="B898" s="33">
        <v>38266</v>
      </c>
      <c r="C898" s="18">
        <v>737</v>
      </c>
      <c r="D898" s="19" t="s">
        <v>481</v>
      </c>
      <c r="E898" s="24" t="s">
        <v>454</v>
      </c>
      <c r="F898" s="23">
        <v>3</v>
      </c>
      <c r="G898" s="21">
        <v>2</v>
      </c>
    </row>
    <row r="899" spans="2:7" ht="16.5" customHeight="1">
      <c r="B899" s="33">
        <v>38284</v>
      </c>
      <c r="C899" s="18">
        <v>1243</v>
      </c>
      <c r="D899" s="19" t="s">
        <v>482</v>
      </c>
      <c r="E899" s="30" t="s">
        <v>483</v>
      </c>
      <c r="F899" s="22">
        <v>2</v>
      </c>
      <c r="G899" s="21">
        <v>1</v>
      </c>
    </row>
    <row r="900" spans="2:7" ht="16.5" customHeight="1">
      <c r="B900" s="33">
        <v>38294</v>
      </c>
      <c r="C900" s="18">
        <v>152</v>
      </c>
      <c r="D900" s="19" t="s">
        <v>484</v>
      </c>
      <c r="E900" s="32" t="s">
        <v>485</v>
      </c>
      <c r="F900" s="20">
        <v>1</v>
      </c>
      <c r="G900" s="21">
        <v>1</v>
      </c>
    </row>
    <row r="901" spans="2:7" ht="16.5" customHeight="1">
      <c r="B901" s="33">
        <v>38307</v>
      </c>
      <c r="C901" s="18">
        <v>1746</v>
      </c>
      <c r="D901" s="19" t="s">
        <v>486</v>
      </c>
      <c r="E901" s="25" t="s">
        <v>274</v>
      </c>
      <c r="F901" s="23">
        <v>1</v>
      </c>
      <c r="G901" s="21">
        <v>1</v>
      </c>
    </row>
    <row r="902" spans="2:7" ht="16.5" customHeight="1">
      <c r="B902" s="33">
        <v>38322</v>
      </c>
      <c r="C902" s="18">
        <v>2271</v>
      </c>
      <c r="D902" s="19" t="s">
        <v>487</v>
      </c>
      <c r="E902" s="25" t="s">
        <v>409</v>
      </c>
      <c r="F902" s="23">
        <v>1</v>
      </c>
      <c r="G902" s="21">
        <v>1</v>
      </c>
    </row>
    <row r="903" spans="2:7" ht="16.5" customHeight="1">
      <c r="B903" s="33">
        <v>38328</v>
      </c>
      <c r="C903" s="18">
        <v>1963</v>
      </c>
      <c r="D903" s="19" t="s">
        <v>488</v>
      </c>
      <c r="E903" s="30" t="s">
        <v>489</v>
      </c>
      <c r="F903" s="22">
        <v>2</v>
      </c>
      <c r="G903" s="21">
        <v>1</v>
      </c>
    </row>
    <row r="904" spans="2:7" ht="16.5" customHeight="1">
      <c r="B904" s="33">
        <v>38339</v>
      </c>
      <c r="C904" s="18">
        <v>1736</v>
      </c>
      <c r="D904" s="19" t="s">
        <v>490</v>
      </c>
      <c r="E904" s="30" t="s">
        <v>550</v>
      </c>
      <c r="F904" s="22">
        <v>2</v>
      </c>
      <c r="G904" s="21">
        <v>2</v>
      </c>
    </row>
    <row r="905" spans="2:7" ht="33" customHeight="1">
      <c r="B905" s="33">
        <v>38345</v>
      </c>
      <c r="C905" s="18">
        <v>868</v>
      </c>
      <c r="D905" s="19" t="s">
        <v>491</v>
      </c>
      <c r="E905" s="15" t="s">
        <v>492</v>
      </c>
      <c r="F905" s="22">
        <v>3</v>
      </c>
      <c r="G905" s="21">
        <v>3</v>
      </c>
    </row>
    <row r="906" spans="2:7" ht="33" customHeight="1" thickBot="1">
      <c r="B906" s="49">
        <v>38346</v>
      </c>
      <c r="C906" s="35">
        <v>1736</v>
      </c>
      <c r="D906" s="36" t="s">
        <v>490</v>
      </c>
      <c r="E906" s="37" t="s">
        <v>1232</v>
      </c>
      <c r="F906" s="38">
        <v>2</v>
      </c>
      <c r="G906" s="39">
        <v>2</v>
      </c>
    </row>
    <row r="907" spans="2:7" ht="30" customHeight="1" thickBot="1">
      <c r="B907" s="27" t="s">
        <v>493</v>
      </c>
      <c r="C907" s="421">
        <f>COUNTA(D873:D906)</f>
        <v>34</v>
      </c>
      <c r="D907" s="422"/>
      <c r="E907" s="423">
        <f>SUM(F873:F906)</f>
        <v>98</v>
      </c>
      <c r="F907" s="469"/>
      <c r="G907" s="28">
        <f>SUM(G873:G906)</f>
        <v>78</v>
      </c>
    </row>
  </sheetData>
  <sheetProtection/>
  <mergeCells count="134">
    <mergeCell ref="C61:D61"/>
    <mergeCell ref="E61:F61"/>
    <mergeCell ref="C1:E1"/>
    <mergeCell ref="C3:D3"/>
    <mergeCell ref="F3:G3"/>
    <mergeCell ref="B4:B5"/>
    <mergeCell ref="C4:D4"/>
    <mergeCell ref="E4:E5"/>
    <mergeCell ref="F5:G5"/>
    <mergeCell ref="C130:D130"/>
    <mergeCell ref="E130:F130"/>
    <mergeCell ref="C63:E63"/>
    <mergeCell ref="C65:D65"/>
    <mergeCell ref="F65:G65"/>
    <mergeCell ref="B66:B67"/>
    <mergeCell ref="C66:D66"/>
    <mergeCell ref="E66:E67"/>
    <mergeCell ref="F67:G67"/>
    <mergeCell ref="C296:D296"/>
    <mergeCell ref="E296:F296"/>
    <mergeCell ref="C224:E224"/>
    <mergeCell ref="C226:D226"/>
    <mergeCell ref="F226:G226"/>
    <mergeCell ref="B227:B228"/>
    <mergeCell ref="C227:D227"/>
    <mergeCell ref="E227:E228"/>
    <mergeCell ref="F228:G228"/>
    <mergeCell ref="C387:D387"/>
    <mergeCell ref="E387:F387"/>
    <mergeCell ref="C298:E298"/>
    <mergeCell ref="C300:D300"/>
    <mergeCell ref="F300:G300"/>
    <mergeCell ref="B301:B302"/>
    <mergeCell ref="C301:D301"/>
    <mergeCell ref="E301:E302"/>
    <mergeCell ref="F302:G302"/>
    <mergeCell ref="C545:D545"/>
    <mergeCell ref="E545:F545"/>
    <mergeCell ref="C483:E483"/>
    <mergeCell ref="C485:D485"/>
    <mergeCell ref="F485:G485"/>
    <mergeCell ref="B486:B487"/>
    <mergeCell ref="C486:D486"/>
    <mergeCell ref="E486:E487"/>
    <mergeCell ref="F487:G487"/>
    <mergeCell ref="B832:B833"/>
    <mergeCell ref="C832:D832"/>
    <mergeCell ref="F615:G615"/>
    <mergeCell ref="F872:G872"/>
    <mergeCell ref="C907:D907"/>
    <mergeCell ref="E907:F907"/>
    <mergeCell ref="C866:D866"/>
    <mergeCell ref="E866:F866"/>
    <mergeCell ref="C868:E868"/>
    <mergeCell ref="C870:D870"/>
    <mergeCell ref="B797:B798"/>
    <mergeCell ref="C797:D797"/>
    <mergeCell ref="E797:E798"/>
    <mergeCell ref="F797:F798"/>
    <mergeCell ref="B871:B872"/>
    <mergeCell ref="C871:D871"/>
    <mergeCell ref="E871:E872"/>
    <mergeCell ref="C827:D827"/>
    <mergeCell ref="E827:F827"/>
    <mergeCell ref="C829:E829"/>
    <mergeCell ref="G752:G753"/>
    <mergeCell ref="G832:G833"/>
    <mergeCell ref="C792:D792"/>
    <mergeCell ref="E792:F792"/>
    <mergeCell ref="C794:E794"/>
    <mergeCell ref="C796:D796"/>
    <mergeCell ref="G797:G798"/>
    <mergeCell ref="C831:D831"/>
    <mergeCell ref="E832:E833"/>
    <mergeCell ref="F832:F833"/>
    <mergeCell ref="C749:E749"/>
    <mergeCell ref="C751:D751"/>
    <mergeCell ref="B752:B753"/>
    <mergeCell ref="C752:D752"/>
    <mergeCell ref="E752:E753"/>
    <mergeCell ref="F752:F753"/>
    <mergeCell ref="G662:G663"/>
    <mergeCell ref="C611:E611"/>
    <mergeCell ref="C613:D613"/>
    <mergeCell ref="G706:G707"/>
    <mergeCell ref="C747:D747"/>
    <mergeCell ref="E747:F747"/>
    <mergeCell ref="B706:B707"/>
    <mergeCell ref="C706:D706"/>
    <mergeCell ref="E706:E707"/>
    <mergeCell ref="F706:F707"/>
    <mergeCell ref="C657:D657"/>
    <mergeCell ref="E657:F657"/>
    <mergeCell ref="C701:D701"/>
    <mergeCell ref="E701:F701"/>
    <mergeCell ref="C703:E703"/>
    <mergeCell ref="C705:D705"/>
    <mergeCell ref="B614:B615"/>
    <mergeCell ref="C614:D614"/>
    <mergeCell ref="E614:E615"/>
    <mergeCell ref="C662:D662"/>
    <mergeCell ref="E662:E663"/>
    <mergeCell ref="F662:F663"/>
    <mergeCell ref="C659:E659"/>
    <mergeCell ref="C661:D661"/>
    <mergeCell ref="B662:B663"/>
    <mergeCell ref="B546:G546"/>
    <mergeCell ref="C609:D609"/>
    <mergeCell ref="E609:F609"/>
    <mergeCell ref="C548:E548"/>
    <mergeCell ref="C550:D550"/>
    <mergeCell ref="F550:G550"/>
    <mergeCell ref="B551:B552"/>
    <mergeCell ref="C551:D551"/>
    <mergeCell ref="E551:E552"/>
    <mergeCell ref="F552:G552"/>
    <mergeCell ref="C481:D481"/>
    <mergeCell ref="E481:F481"/>
    <mergeCell ref="C389:E389"/>
    <mergeCell ref="C391:D391"/>
    <mergeCell ref="F391:G391"/>
    <mergeCell ref="B392:B393"/>
    <mergeCell ref="C392:D392"/>
    <mergeCell ref="E392:E393"/>
    <mergeCell ref="F393:G393"/>
    <mergeCell ref="C222:D222"/>
    <mergeCell ref="E222:F222"/>
    <mergeCell ref="C132:E132"/>
    <mergeCell ref="C134:D134"/>
    <mergeCell ref="F134:G134"/>
    <mergeCell ref="B135:B136"/>
    <mergeCell ref="C135:D135"/>
    <mergeCell ref="E135:E136"/>
    <mergeCell ref="F136:G136"/>
  </mergeCells>
  <dataValidations count="3">
    <dataValidation allowBlank="1" showInputMessage="1" showErrorMessage="1" prompt="Provisional chords" sqref="B553"/>
    <dataValidation allowBlank="1" showInputMessage="1" showErrorMessage="1" prompt="Neptunian Satellite" sqref="D279"/>
    <dataValidation allowBlank="1" showInputMessage="1" showErrorMessage="1" prompt="Neptune L4 Trojan" sqref="D51"/>
  </dataValidations>
  <hyperlinks>
    <hyperlink ref="B642" r:id="rId1" display="http://www.euraster.net/results/2010/index.html"/>
    <hyperlink ref="B879" r:id="rId2" display="http://www.euraster.net/results/2004/index.html"/>
    <hyperlink ref="B880" r:id="rId3" display="http://www.euraster.net/results/2004/index.html"/>
    <hyperlink ref="B906" r:id="rId4" display="http://www.euraster.net/results/2004/index.html"/>
    <hyperlink ref="B554" r:id="rId5" display="http://www.euraster.net/results/2011/index.html"/>
    <hyperlink ref="B581" r:id="rId6" display="http://www.euraster.net/results/2011/20110811-Ennomos-crd.gif"/>
    <hyperlink ref="B594" r:id="rId7" display="http://sendaiuchukan.jp/data/occult/111104idamiyoshi-red.gif"/>
    <hyperlink ref="B553" r:id="rId8" display="http://uchukan.satsumasendai.jp/data/occult/1101fuji-red.gif"/>
    <hyperlink ref="B560" r:id="rId9" display="http://uchukan.satsumasendai.jp/data/occult/1102marit-red.gif"/>
    <hyperlink ref="B489" r:id="rId10" display="http://sendaiuchukan.jp/event/news/2012-2.html"/>
    <hyperlink ref="B518" r:id="rId11" display="http://occsec.wellington.net.nz/planet/2012/results/20120629_134340_Pluto_Rep.htm"/>
    <hyperlink ref="B289" r:id="rId12" display="http://www.euraster.net/results/2015/20151216-Euterpe_crd.gif"/>
  </hyperlinks>
  <printOptions/>
  <pageMargins left="0.7874015748031497" right="0.3937007874015748" top="0.5905511811023623" bottom="0.3937007874015748" header="0.31496062992125984" footer="0.31496062992125984"/>
  <pageSetup fitToHeight="7" horizontalDpi="300" verticalDpi="300" orientation="portrait" paperSize="9" scale="67" r:id="rId13"/>
  <rowBreaks count="11" manualBreakCount="11">
    <brk id="297" min="1" max="6" man="1"/>
    <brk id="388" min="1" max="6" man="1"/>
    <brk id="482" max="255" man="1"/>
    <brk id="547" max="255" man="1"/>
    <brk id="610" max="255" man="1"/>
    <brk id="658" max="255" man="1"/>
    <brk id="702" max="255" man="1"/>
    <brk id="748" max="255" man="1"/>
    <brk id="793" max="255" man="1"/>
    <brk id="828" max="255" man="1"/>
    <brk id="8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25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3.00390625" style="1" customWidth="1"/>
    <col min="2" max="2" width="22.421875" style="1" customWidth="1"/>
    <col min="3" max="3" width="10.421875" style="1" customWidth="1"/>
    <col min="4" max="4" width="20.00390625" style="1" customWidth="1"/>
    <col min="5" max="5" width="56.28125" style="1" customWidth="1"/>
    <col min="6" max="6" width="11.28125" style="1" customWidth="1"/>
    <col min="7" max="7" width="11.28125" style="29" customWidth="1"/>
    <col min="8" max="16384" width="9.00390625" style="1" customWidth="1"/>
  </cols>
  <sheetData>
    <row r="1" spans="3:8" ht="33" customHeight="1">
      <c r="C1" s="491" t="s">
        <v>559</v>
      </c>
      <c r="D1" s="492"/>
      <c r="E1" s="493"/>
      <c r="F1" s="2"/>
      <c r="G1" s="3"/>
      <c r="H1" s="4"/>
    </row>
    <row r="2" spans="2:7" s="8" customFormat="1" ht="15.75" customHeight="1">
      <c r="B2" s="5"/>
      <c r="C2" s="6"/>
      <c r="D2" s="5"/>
      <c r="E2" s="5"/>
      <c r="F2" s="5"/>
      <c r="G2" s="7"/>
    </row>
    <row r="3" spans="2:7" s="8" customFormat="1" ht="30" customHeight="1" thickBot="1">
      <c r="B3" s="9" t="s">
        <v>148</v>
      </c>
      <c r="C3" s="428">
        <v>41496</v>
      </c>
      <c r="D3" s="428"/>
      <c r="E3" s="10"/>
      <c r="F3" s="10"/>
      <c r="G3" s="7"/>
    </row>
    <row r="4" spans="2:7" ht="22.5" customHeight="1">
      <c r="B4" s="431" t="s">
        <v>149</v>
      </c>
      <c r="C4" s="433" t="s">
        <v>150</v>
      </c>
      <c r="D4" s="434"/>
      <c r="E4" s="435" t="s">
        <v>151</v>
      </c>
      <c r="F4" s="450" t="s">
        <v>152</v>
      </c>
      <c r="G4" s="458" t="s">
        <v>153</v>
      </c>
    </row>
    <row r="5" spans="2:7" ht="22.5" customHeight="1" thickBot="1">
      <c r="B5" s="432"/>
      <c r="C5" s="11" t="s">
        <v>154</v>
      </c>
      <c r="D5" s="11" t="s">
        <v>155</v>
      </c>
      <c r="E5" s="436"/>
      <c r="F5" s="451"/>
      <c r="G5" s="459"/>
    </row>
    <row r="6" spans="2:7" ht="66" customHeight="1" thickBot="1">
      <c r="B6" s="12">
        <v>40798</v>
      </c>
      <c r="C6" s="18">
        <v>654</v>
      </c>
      <c r="D6" s="19" t="s">
        <v>531</v>
      </c>
      <c r="E6" s="15" t="s">
        <v>547</v>
      </c>
      <c r="F6" s="22">
        <v>3</v>
      </c>
      <c r="G6" s="21">
        <v>3</v>
      </c>
    </row>
    <row r="7" spans="2:7" ht="37.5" customHeight="1" thickBot="1">
      <c r="B7" s="27" t="s">
        <v>107</v>
      </c>
      <c r="C7" s="421">
        <f>COUNTA(D6:D6)</f>
        <v>1</v>
      </c>
      <c r="D7" s="422"/>
      <c r="E7" s="423">
        <f>SUM(F6:F6)</f>
        <v>3</v>
      </c>
      <c r="F7" s="439"/>
      <c r="G7" s="28">
        <f>SUM(G6:G6)</f>
        <v>3</v>
      </c>
    </row>
    <row r="9" ht="37.5" customHeight="1"/>
    <row r="10" spans="3:8" ht="33" customHeight="1">
      <c r="C10" s="494" t="s">
        <v>560</v>
      </c>
      <c r="D10" s="495"/>
      <c r="E10" s="496"/>
      <c r="F10" s="2"/>
      <c r="G10" s="3"/>
      <c r="H10" s="4"/>
    </row>
    <row r="11" spans="2:7" s="8" customFormat="1" ht="15.75" customHeight="1">
      <c r="B11" s="5"/>
      <c r="C11" s="6"/>
      <c r="D11" s="5"/>
      <c r="E11" s="5"/>
      <c r="F11" s="5"/>
      <c r="G11" s="7"/>
    </row>
    <row r="12" spans="2:7" s="8" customFormat="1" ht="30" customHeight="1" thickBot="1">
      <c r="B12" s="9" t="s">
        <v>148</v>
      </c>
      <c r="C12" s="428">
        <v>43590</v>
      </c>
      <c r="D12" s="428"/>
      <c r="E12" s="10"/>
      <c r="F12" s="10"/>
      <c r="G12" s="7"/>
    </row>
    <row r="13" spans="2:7" ht="22.5" customHeight="1">
      <c r="B13" s="431" t="s">
        <v>149</v>
      </c>
      <c r="C13" s="433" t="s">
        <v>150</v>
      </c>
      <c r="D13" s="434"/>
      <c r="E13" s="435" t="s">
        <v>151</v>
      </c>
      <c r="F13" s="450" t="s">
        <v>152</v>
      </c>
      <c r="G13" s="458" t="s">
        <v>153</v>
      </c>
    </row>
    <row r="14" spans="2:7" ht="22.5" customHeight="1" thickBot="1">
      <c r="B14" s="432"/>
      <c r="C14" s="11" t="s">
        <v>154</v>
      </c>
      <c r="D14" s="11" t="s">
        <v>155</v>
      </c>
      <c r="E14" s="436"/>
      <c r="F14" s="451"/>
      <c r="G14" s="459"/>
    </row>
    <row r="15" spans="2:7" s="158" customFormat="1" ht="57" customHeight="1" thickBot="1">
      <c r="B15" s="63">
        <v>43531</v>
      </c>
      <c r="C15" s="35">
        <v>433</v>
      </c>
      <c r="D15" s="36" t="s">
        <v>1017</v>
      </c>
      <c r="E15" s="37" t="s">
        <v>1789</v>
      </c>
      <c r="F15" s="72">
        <v>3</v>
      </c>
      <c r="G15" s="39">
        <v>3</v>
      </c>
    </row>
    <row r="16" spans="2:7" ht="82.5" customHeight="1" thickBot="1">
      <c r="B16" s="341">
        <v>41640</v>
      </c>
      <c r="C16" s="336">
        <v>51</v>
      </c>
      <c r="D16" s="337" t="s">
        <v>944</v>
      </c>
      <c r="E16" s="338" t="s">
        <v>1286</v>
      </c>
      <c r="F16" s="342">
        <v>6</v>
      </c>
      <c r="G16" s="340">
        <v>6</v>
      </c>
    </row>
    <row r="17" spans="2:7" ht="66" customHeight="1" thickBot="1">
      <c r="B17" s="341">
        <v>41347</v>
      </c>
      <c r="C17" s="336">
        <v>269</v>
      </c>
      <c r="D17" s="337" t="s">
        <v>770</v>
      </c>
      <c r="E17" s="338" t="s">
        <v>857</v>
      </c>
      <c r="F17" s="342">
        <v>4</v>
      </c>
      <c r="G17" s="340">
        <v>4</v>
      </c>
    </row>
    <row r="18" spans="2:7" ht="33" customHeight="1">
      <c r="B18" s="153">
        <v>40599</v>
      </c>
      <c r="C18" s="69">
        <v>634</v>
      </c>
      <c r="D18" s="70" t="s">
        <v>532</v>
      </c>
      <c r="E18" s="330" t="s">
        <v>634</v>
      </c>
      <c r="F18" s="320">
        <v>1</v>
      </c>
      <c r="G18" s="157">
        <v>1</v>
      </c>
    </row>
    <row r="19" spans="2:7" ht="66" customHeight="1" thickBot="1">
      <c r="B19" s="146">
        <v>40557</v>
      </c>
      <c r="C19" s="332">
        <v>619</v>
      </c>
      <c r="D19" s="145" t="s">
        <v>533</v>
      </c>
      <c r="E19" s="147" t="s">
        <v>738</v>
      </c>
      <c r="F19" s="143">
        <v>2</v>
      </c>
      <c r="G19" s="148">
        <v>2</v>
      </c>
    </row>
    <row r="20" spans="2:7" ht="33" customHeight="1" thickBot="1">
      <c r="B20" s="335">
        <v>40335</v>
      </c>
      <c r="C20" s="336">
        <v>1</v>
      </c>
      <c r="D20" s="337" t="s">
        <v>680</v>
      </c>
      <c r="E20" s="338" t="s">
        <v>1285</v>
      </c>
      <c r="F20" s="339">
        <v>1</v>
      </c>
      <c r="G20" s="340">
        <v>1</v>
      </c>
    </row>
    <row r="21" spans="2:7" ht="33" customHeight="1">
      <c r="B21" s="153">
        <v>39702</v>
      </c>
      <c r="C21" s="69">
        <v>306</v>
      </c>
      <c r="D21" s="70" t="s">
        <v>535</v>
      </c>
      <c r="E21" s="330" t="s">
        <v>536</v>
      </c>
      <c r="F21" s="331">
        <v>1</v>
      </c>
      <c r="G21" s="157">
        <v>1</v>
      </c>
    </row>
    <row r="22" spans="2:7" ht="33" customHeight="1" thickBot="1">
      <c r="B22" s="146">
        <v>39482</v>
      </c>
      <c r="C22" s="332">
        <v>5192</v>
      </c>
      <c r="D22" s="145" t="s">
        <v>537</v>
      </c>
      <c r="E22" s="333" t="s">
        <v>538</v>
      </c>
      <c r="F22" s="334">
        <v>1</v>
      </c>
      <c r="G22" s="148">
        <v>1</v>
      </c>
    </row>
    <row r="23" spans="2:7" ht="33" customHeight="1">
      <c r="B23" s="153">
        <v>39434</v>
      </c>
      <c r="C23" s="69">
        <v>413</v>
      </c>
      <c r="D23" s="70" t="s">
        <v>539</v>
      </c>
      <c r="E23" s="73" t="s">
        <v>540</v>
      </c>
      <c r="F23" s="156">
        <v>1</v>
      </c>
      <c r="G23" s="157">
        <v>1</v>
      </c>
    </row>
    <row r="24" spans="2:7" ht="33" customHeight="1" thickBot="1">
      <c r="B24" s="12">
        <v>39420</v>
      </c>
      <c r="C24" s="18">
        <v>8</v>
      </c>
      <c r="D24" s="19" t="s">
        <v>541</v>
      </c>
      <c r="E24" s="24" t="s">
        <v>534</v>
      </c>
      <c r="F24" s="23">
        <v>1</v>
      </c>
      <c r="G24" s="21">
        <v>1</v>
      </c>
    </row>
    <row r="25" spans="2:7" ht="37.5" customHeight="1" thickBot="1">
      <c r="B25" s="27" t="s">
        <v>107</v>
      </c>
      <c r="C25" s="421">
        <f>COUNTA(D15:D24)</f>
        <v>10</v>
      </c>
      <c r="D25" s="422"/>
      <c r="E25" s="423">
        <f>SUM(F15:F24)</f>
        <v>21</v>
      </c>
      <c r="F25" s="439"/>
      <c r="G25" s="28">
        <f>SUM(G15:G24)</f>
        <v>21</v>
      </c>
    </row>
  </sheetData>
  <sheetProtection/>
  <mergeCells count="18">
    <mergeCell ref="C25:D25"/>
    <mergeCell ref="E25:F25"/>
    <mergeCell ref="G4:G5"/>
    <mergeCell ref="C7:D7"/>
    <mergeCell ref="E7:F7"/>
    <mergeCell ref="C10:E10"/>
    <mergeCell ref="C12:D12"/>
    <mergeCell ref="F4:F5"/>
    <mergeCell ref="B13:B14"/>
    <mergeCell ref="C13:D13"/>
    <mergeCell ref="E13:E14"/>
    <mergeCell ref="F13:F14"/>
    <mergeCell ref="G13:G14"/>
    <mergeCell ref="C1:E1"/>
    <mergeCell ref="C3:D3"/>
    <mergeCell ref="B4:B5"/>
    <mergeCell ref="C4:D4"/>
    <mergeCell ref="E4:E5"/>
  </mergeCell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M54"/>
  <sheetViews>
    <sheetView zoomScalePageLayoutView="0" workbookViewId="0" topLeftCell="A1">
      <selection activeCell="B2" sqref="B2:M2"/>
    </sheetView>
  </sheetViews>
  <sheetFormatPr defaultColWidth="9.140625" defaultRowHeight="15"/>
  <cols>
    <col min="1" max="1" width="2.421875" style="81" customWidth="1"/>
    <col min="2" max="4" width="11.28125" style="81" customWidth="1"/>
    <col min="5" max="10" width="11.28125" style="120" customWidth="1"/>
    <col min="11" max="13" width="11.28125" style="81" customWidth="1"/>
    <col min="14" max="16384" width="9.00390625" style="81" customWidth="1"/>
  </cols>
  <sheetData>
    <row r="1" spans="2:13" ht="14.25"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2:13" ht="20.25">
      <c r="B2" s="498" t="s">
        <v>990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</row>
    <row r="3" spans="2:13" ht="15" customHeight="1"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</row>
    <row r="4" spans="2:13" ht="22.5" customHeight="1" thickBot="1">
      <c r="B4" s="499"/>
      <c r="C4" s="499"/>
      <c r="D4" s="499"/>
      <c r="E4" s="499"/>
      <c r="F4" s="499"/>
      <c r="G4" s="499"/>
      <c r="H4" s="499"/>
      <c r="I4" s="500" t="s">
        <v>991</v>
      </c>
      <c r="J4" s="500"/>
      <c r="K4" s="501">
        <v>43590</v>
      </c>
      <c r="L4" s="501"/>
      <c r="M4" s="501"/>
    </row>
    <row r="5" spans="2:13" ht="14.25">
      <c r="B5" s="82"/>
      <c r="C5" s="505" t="s">
        <v>992</v>
      </c>
      <c r="D5" s="506"/>
      <c r="E5" s="506"/>
      <c r="F5" s="506"/>
      <c r="G5" s="507"/>
      <c r="H5" s="346" t="s">
        <v>993</v>
      </c>
      <c r="I5" s="508"/>
      <c r="J5" s="508"/>
      <c r="K5" s="509" t="s">
        <v>107</v>
      </c>
      <c r="L5" s="510"/>
      <c r="M5" s="511"/>
    </row>
    <row r="6" spans="2:13" ht="30" customHeight="1">
      <c r="B6" s="83" t="s">
        <v>994</v>
      </c>
      <c r="C6" s="84" t="s">
        <v>995</v>
      </c>
      <c r="D6" s="84" t="s">
        <v>996</v>
      </c>
      <c r="E6" s="85" t="s">
        <v>997</v>
      </c>
      <c r="F6" s="85" t="s">
        <v>1109</v>
      </c>
      <c r="G6" s="85" t="s">
        <v>1108</v>
      </c>
      <c r="H6" s="85" t="s">
        <v>995</v>
      </c>
      <c r="I6" s="85" t="s">
        <v>996</v>
      </c>
      <c r="J6" s="86" t="s">
        <v>997</v>
      </c>
      <c r="K6" s="87" t="s">
        <v>995</v>
      </c>
      <c r="L6" s="85" t="s">
        <v>996</v>
      </c>
      <c r="M6" s="88" t="s">
        <v>997</v>
      </c>
    </row>
    <row r="7" spans="2:13" ht="14.25">
      <c r="B7" s="89">
        <v>1983</v>
      </c>
      <c r="C7" s="90">
        <v>1</v>
      </c>
      <c r="D7" s="90">
        <v>1</v>
      </c>
      <c r="E7" s="90">
        <v>1</v>
      </c>
      <c r="F7" s="91"/>
      <c r="G7" s="91"/>
      <c r="H7" s="91"/>
      <c r="I7" s="91"/>
      <c r="J7" s="92"/>
      <c r="K7" s="93">
        <f aca="true" t="shared" si="0" ref="K7:K27">C7+H7</f>
        <v>1</v>
      </c>
      <c r="L7" s="94">
        <f aca="true" t="shared" si="1" ref="L7:M27">D7+F7+I7</f>
        <v>1</v>
      </c>
      <c r="M7" s="95">
        <f t="shared" si="1"/>
        <v>1</v>
      </c>
    </row>
    <row r="8" spans="2:13" ht="14.25">
      <c r="B8" s="89">
        <v>1984</v>
      </c>
      <c r="C8" s="90">
        <v>0</v>
      </c>
      <c r="D8" s="90">
        <v>0</v>
      </c>
      <c r="E8" s="90">
        <v>0</v>
      </c>
      <c r="F8" s="91"/>
      <c r="G8" s="91"/>
      <c r="H8" s="91"/>
      <c r="I8" s="91"/>
      <c r="J8" s="92"/>
      <c r="K8" s="93">
        <f t="shared" si="0"/>
        <v>0</v>
      </c>
      <c r="L8" s="94">
        <f t="shared" si="1"/>
        <v>0</v>
      </c>
      <c r="M8" s="95">
        <f t="shared" si="1"/>
        <v>0</v>
      </c>
    </row>
    <row r="9" spans="2:13" ht="14.25">
      <c r="B9" s="89">
        <v>1985</v>
      </c>
      <c r="C9" s="90">
        <v>0</v>
      </c>
      <c r="D9" s="90">
        <v>0</v>
      </c>
      <c r="E9" s="90">
        <v>0</v>
      </c>
      <c r="F9" s="91"/>
      <c r="G9" s="91"/>
      <c r="H9" s="91"/>
      <c r="I9" s="91"/>
      <c r="J9" s="92"/>
      <c r="K9" s="93">
        <f t="shared" si="0"/>
        <v>0</v>
      </c>
      <c r="L9" s="94">
        <f t="shared" si="1"/>
        <v>0</v>
      </c>
      <c r="M9" s="95">
        <f t="shared" si="1"/>
        <v>0</v>
      </c>
    </row>
    <row r="10" spans="2:13" ht="14.25">
      <c r="B10" s="89">
        <v>1986</v>
      </c>
      <c r="C10" s="90">
        <v>0</v>
      </c>
      <c r="D10" s="90">
        <v>0</v>
      </c>
      <c r="E10" s="90">
        <v>0</v>
      </c>
      <c r="F10" s="91"/>
      <c r="G10" s="91"/>
      <c r="H10" s="91"/>
      <c r="I10" s="91"/>
      <c r="J10" s="92"/>
      <c r="K10" s="93">
        <f t="shared" si="0"/>
        <v>0</v>
      </c>
      <c r="L10" s="94">
        <f t="shared" si="1"/>
        <v>0</v>
      </c>
      <c r="M10" s="95">
        <f t="shared" si="1"/>
        <v>0</v>
      </c>
    </row>
    <row r="11" spans="2:13" ht="14.25">
      <c r="B11" s="89">
        <v>1987</v>
      </c>
      <c r="C11" s="90">
        <v>1</v>
      </c>
      <c r="D11" s="96">
        <v>1</v>
      </c>
      <c r="E11" s="90">
        <v>1</v>
      </c>
      <c r="F11" s="91"/>
      <c r="G11" s="91"/>
      <c r="H11" s="91"/>
      <c r="I11" s="91"/>
      <c r="J11" s="92"/>
      <c r="K11" s="93">
        <f t="shared" si="0"/>
        <v>1</v>
      </c>
      <c r="L11" s="94">
        <f t="shared" si="1"/>
        <v>1</v>
      </c>
      <c r="M11" s="95">
        <f t="shared" si="1"/>
        <v>1</v>
      </c>
    </row>
    <row r="12" spans="2:13" ht="14.25">
      <c r="B12" s="89">
        <v>1988</v>
      </c>
      <c r="C12" s="90">
        <v>0</v>
      </c>
      <c r="D12" s="90">
        <v>0</v>
      </c>
      <c r="E12" s="90">
        <v>0</v>
      </c>
      <c r="F12" s="91"/>
      <c r="G12" s="91"/>
      <c r="H12" s="91"/>
      <c r="I12" s="91"/>
      <c r="J12" s="92"/>
      <c r="K12" s="93">
        <f t="shared" si="0"/>
        <v>0</v>
      </c>
      <c r="L12" s="94">
        <f t="shared" si="1"/>
        <v>0</v>
      </c>
      <c r="M12" s="95">
        <f t="shared" si="1"/>
        <v>0</v>
      </c>
    </row>
    <row r="13" spans="2:13" ht="14.25">
      <c r="B13" s="89">
        <v>1989</v>
      </c>
      <c r="C13" s="90">
        <v>0</v>
      </c>
      <c r="D13" s="90">
        <v>0</v>
      </c>
      <c r="E13" s="90">
        <v>0</v>
      </c>
      <c r="F13" s="91"/>
      <c r="G13" s="91"/>
      <c r="H13" s="91"/>
      <c r="I13" s="91"/>
      <c r="J13" s="92"/>
      <c r="K13" s="93">
        <f t="shared" si="0"/>
        <v>0</v>
      </c>
      <c r="L13" s="94">
        <f t="shared" si="1"/>
        <v>0</v>
      </c>
      <c r="M13" s="95">
        <f t="shared" si="1"/>
        <v>0</v>
      </c>
    </row>
    <row r="14" spans="2:13" ht="14.25">
      <c r="B14" s="89">
        <v>1990</v>
      </c>
      <c r="C14" s="90">
        <v>0</v>
      </c>
      <c r="D14" s="90">
        <v>0</v>
      </c>
      <c r="E14" s="90">
        <v>0</v>
      </c>
      <c r="F14" s="91"/>
      <c r="G14" s="91"/>
      <c r="H14" s="91"/>
      <c r="I14" s="91"/>
      <c r="J14" s="92"/>
      <c r="K14" s="93">
        <f t="shared" si="0"/>
        <v>0</v>
      </c>
      <c r="L14" s="94">
        <f t="shared" si="1"/>
        <v>0</v>
      </c>
      <c r="M14" s="95">
        <f t="shared" si="1"/>
        <v>0</v>
      </c>
    </row>
    <row r="15" spans="2:13" ht="14.25">
      <c r="B15" s="89">
        <v>1991</v>
      </c>
      <c r="C15" s="90">
        <v>2</v>
      </c>
      <c r="D15" s="96">
        <v>30</v>
      </c>
      <c r="E15" s="90">
        <v>30</v>
      </c>
      <c r="F15" s="97"/>
      <c r="G15" s="91"/>
      <c r="H15" s="91"/>
      <c r="I15" s="91"/>
      <c r="J15" s="92"/>
      <c r="K15" s="93">
        <f t="shared" si="0"/>
        <v>2</v>
      </c>
      <c r="L15" s="94">
        <f t="shared" si="1"/>
        <v>30</v>
      </c>
      <c r="M15" s="95">
        <f t="shared" si="1"/>
        <v>30</v>
      </c>
    </row>
    <row r="16" spans="2:13" ht="14.25">
      <c r="B16" s="89">
        <v>1992</v>
      </c>
      <c r="C16" s="90">
        <v>0</v>
      </c>
      <c r="D16" s="90">
        <v>0</v>
      </c>
      <c r="E16" s="90">
        <v>0</v>
      </c>
      <c r="F16" s="91"/>
      <c r="G16" s="91"/>
      <c r="H16" s="91"/>
      <c r="I16" s="91"/>
      <c r="J16" s="92"/>
      <c r="K16" s="93">
        <f t="shared" si="0"/>
        <v>0</v>
      </c>
      <c r="L16" s="94">
        <f t="shared" si="1"/>
        <v>0</v>
      </c>
      <c r="M16" s="95">
        <f t="shared" si="1"/>
        <v>0</v>
      </c>
    </row>
    <row r="17" spans="2:13" ht="14.25">
      <c r="B17" s="89">
        <v>1993</v>
      </c>
      <c r="C17" s="90">
        <v>0</v>
      </c>
      <c r="D17" s="90">
        <v>0</v>
      </c>
      <c r="E17" s="90">
        <v>0</v>
      </c>
      <c r="F17" s="91"/>
      <c r="G17" s="91"/>
      <c r="H17" s="91"/>
      <c r="I17" s="91"/>
      <c r="J17" s="92"/>
      <c r="K17" s="93">
        <f t="shared" si="0"/>
        <v>0</v>
      </c>
      <c r="L17" s="94">
        <f t="shared" si="1"/>
        <v>0</v>
      </c>
      <c r="M17" s="95">
        <f t="shared" si="1"/>
        <v>0</v>
      </c>
    </row>
    <row r="18" spans="2:13" ht="14.25">
      <c r="B18" s="89">
        <v>1994</v>
      </c>
      <c r="C18" s="90">
        <v>1</v>
      </c>
      <c r="D18" s="90">
        <v>1</v>
      </c>
      <c r="E18" s="90">
        <v>1</v>
      </c>
      <c r="F18" s="91"/>
      <c r="G18" s="91"/>
      <c r="H18" s="91"/>
      <c r="I18" s="91"/>
      <c r="J18" s="92"/>
      <c r="K18" s="93">
        <f t="shared" si="0"/>
        <v>1</v>
      </c>
      <c r="L18" s="94">
        <f t="shared" si="1"/>
        <v>1</v>
      </c>
      <c r="M18" s="95">
        <f t="shared" si="1"/>
        <v>1</v>
      </c>
    </row>
    <row r="19" spans="2:13" ht="14.25">
      <c r="B19" s="89">
        <v>1995</v>
      </c>
      <c r="C19" s="90">
        <v>2</v>
      </c>
      <c r="D19" s="90">
        <v>2</v>
      </c>
      <c r="E19" s="90">
        <v>2</v>
      </c>
      <c r="F19" s="91"/>
      <c r="G19" s="91"/>
      <c r="H19" s="91"/>
      <c r="I19" s="91"/>
      <c r="J19" s="92"/>
      <c r="K19" s="93">
        <f t="shared" si="0"/>
        <v>2</v>
      </c>
      <c r="L19" s="94">
        <f t="shared" si="1"/>
        <v>2</v>
      </c>
      <c r="M19" s="95">
        <f t="shared" si="1"/>
        <v>2</v>
      </c>
    </row>
    <row r="20" spans="2:13" ht="14.25">
      <c r="B20" s="89">
        <v>1996</v>
      </c>
      <c r="C20" s="90">
        <v>4</v>
      </c>
      <c r="D20" s="90">
        <v>7</v>
      </c>
      <c r="E20" s="90">
        <v>7</v>
      </c>
      <c r="F20" s="98"/>
      <c r="G20" s="98"/>
      <c r="H20" s="98"/>
      <c r="I20" s="98"/>
      <c r="J20" s="99"/>
      <c r="K20" s="93">
        <f t="shared" si="0"/>
        <v>4</v>
      </c>
      <c r="L20" s="94">
        <f t="shared" si="1"/>
        <v>7</v>
      </c>
      <c r="M20" s="95">
        <f t="shared" si="1"/>
        <v>7</v>
      </c>
    </row>
    <row r="21" spans="2:13" ht="14.25">
      <c r="B21" s="89">
        <v>1997</v>
      </c>
      <c r="C21" s="90">
        <v>1</v>
      </c>
      <c r="D21" s="96">
        <v>9</v>
      </c>
      <c r="E21" s="90">
        <v>9</v>
      </c>
      <c r="F21" s="98"/>
      <c r="G21" s="98"/>
      <c r="H21" s="98"/>
      <c r="I21" s="98"/>
      <c r="J21" s="99"/>
      <c r="K21" s="93">
        <f t="shared" si="0"/>
        <v>1</v>
      </c>
      <c r="L21" s="94">
        <f t="shared" si="1"/>
        <v>9</v>
      </c>
      <c r="M21" s="95">
        <f t="shared" si="1"/>
        <v>9</v>
      </c>
    </row>
    <row r="22" spans="2:13" ht="14.25">
      <c r="B22" s="89">
        <v>1998</v>
      </c>
      <c r="C22" s="90">
        <v>2</v>
      </c>
      <c r="D22" s="90">
        <v>5</v>
      </c>
      <c r="E22" s="90">
        <v>5</v>
      </c>
      <c r="F22" s="90">
        <v>9</v>
      </c>
      <c r="G22" s="90">
        <v>11</v>
      </c>
      <c r="H22" s="98"/>
      <c r="I22" s="98"/>
      <c r="J22" s="99"/>
      <c r="K22" s="93">
        <f t="shared" si="0"/>
        <v>2</v>
      </c>
      <c r="L22" s="94">
        <f t="shared" si="1"/>
        <v>14</v>
      </c>
      <c r="M22" s="95">
        <f t="shared" si="1"/>
        <v>16</v>
      </c>
    </row>
    <row r="23" spans="2:13" ht="14.25">
      <c r="B23" s="89">
        <v>1999</v>
      </c>
      <c r="C23" s="90">
        <v>4</v>
      </c>
      <c r="D23" s="90">
        <v>8</v>
      </c>
      <c r="E23" s="90">
        <v>9</v>
      </c>
      <c r="F23" s="96">
        <v>47</v>
      </c>
      <c r="G23" s="90">
        <v>52</v>
      </c>
      <c r="H23" s="98"/>
      <c r="I23" s="98"/>
      <c r="J23" s="99"/>
      <c r="K23" s="93">
        <f t="shared" si="0"/>
        <v>4</v>
      </c>
      <c r="L23" s="94">
        <f t="shared" si="1"/>
        <v>55</v>
      </c>
      <c r="M23" s="95">
        <f t="shared" si="1"/>
        <v>61</v>
      </c>
    </row>
    <row r="24" spans="2:13" ht="14.25">
      <c r="B24" s="89">
        <v>2000</v>
      </c>
      <c r="C24" s="90">
        <v>7</v>
      </c>
      <c r="D24" s="90">
        <v>18</v>
      </c>
      <c r="E24" s="90">
        <v>18</v>
      </c>
      <c r="F24" s="96">
        <v>28</v>
      </c>
      <c r="G24" s="90">
        <v>33</v>
      </c>
      <c r="H24" s="98"/>
      <c r="I24" s="98"/>
      <c r="J24" s="99"/>
      <c r="K24" s="93">
        <f t="shared" si="0"/>
        <v>7</v>
      </c>
      <c r="L24" s="94">
        <f t="shared" si="1"/>
        <v>46</v>
      </c>
      <c r="M24" s="95">
        <f t="shared" si="1"/>
        <v>51</v>
      </c>
    </row>
    <row r="25" spans="2:13" ht="14.25">
      <c r="B25" s="89">
        <v>2001</v>
      </c>
      <c r="C25" s="90">
        <v>6</v>
      </c>
      <c r="D25" s="90">
        <v>13</v>
      </c>
      <c r="E25" s="90">
        <v>17</v>
      </c>
      <c r="F25" s="96">
        <v>31</v>
      </c>
      <c r="G25" s="90">
        <v>32</v>
      </c>
      <c r="H25" s="98"/>
      <c r="I25" s="98"/>
      <c r="J25" s="99"/>
      <c r="K25" s="93">
        <f t="shared" si="0"/>
        <v>6</v>
      </c>
      <c r="L25" s="94">
        <f t="shared" si="1"/>
        <v>44</v>
      </c>
      <c r="M25" s="95">
        <f t="shared" si="1"/>
        <v>49</v>
      </c>
    </row>
    <row r="26" spans="2:13" ht="14.25">
      <c r="B26" s="89">
        <v>2002</v>
      </c>
      <c r="C26" s="90">
        <v>10</v>
      </c>
      <c r="D26" s="90">
        <v>30</v>
      </c>
      <c r="E26" s="90">
        <v>37</v>
      </c>
      <c r="F26" s="96">
        <v>43</v>
      </c>
      <c r="G26" s="90">
        <v>57</v>
      </c>
      <c r="H26" s="98"/>
      <c r="I26" s="98"/>
      <c r="J26" s="99"/>
      <c r="K26" s="93">
        <f t="shared" si="0"/>
        <v>10</v>
      </c>
      <c r="L26" s="94">
        <f t="shared" si="1"/>
        <v>73</v>
      </c>
      <c r="M26" s="95">
        <f t="shared" si="1"/>
        <v>94</v>
      </c>
    </row>
    <row r="27" spans="2:13" ht="14.25">
      <c r="B27" s="89">
        <v>2003</v>
      </c>
      <c r="C27" s="90">
        <v>8</v>
      </c>
      <c r="D27" s="90">
        <v>58</v>
      </c>
      <c r="E27" s="90">
        <v>71</v>
      </c>
      <c r="F27" s="96">
        <v>35</v>
      </c>
      <c r="G27" s="90">
        <v>49</v>
      </c>
      <c r="H27" s="98"/>
      <c r="I27" s="98"/>
      <c r="J27" s="99"/>
      <c r="K27" s="93">
        <f t="shared" si="0"/>
        <v>8</v>
      </c>
      <c r="L27" s="94">
        <f t="shared" si="1"/>
        <v>93</v>
      </c>
      <c r="M27" s="95">
        <f t="shared" si="1"/>
        <v>120</v>
      </c>
    </row>
    <row r="28" spans="2:13" ht="14.25">
      <c r="B28" s="89">
        <v>2004</v>
      </c>
      <c r="C28" s="90">
        <v>21</v>
      </c>
      <c r="D28" s="96">
        <v>63</v>
      </c>
      <c r="E28" s="96">
        <v>73</v>
      </c>
      <c r="F28" s="96">
        <v>68</v>
      </c>
      <c r="G28" s="96">
        <v>88</v>
      </c>
      <c r="H28" s="90">
        <v>34</v>
      </c>
      <c r="I28" s="90">
        <v>78</v>
      </c>
      <c r="J28" s="100">
        <v>98</v>
      </c>
      <c r="K28" s="101">
        <f>C28+H28</f>
        <v>55</v>
      </c>
      <c r="L28" s="102">
        <f>D28+F28+I28</f>
        <v>209</v>
      </c>
      <c r="M28" s="103">
        <f>E28+G28+J28</f>
        <v>259</v>
      </c>
    </row>
    <row r="29" spans="2:13" ht="14.25">
      <c r="B29" s="89">
        <v>2005</v>
      </c>
      <c r="C29" s="90">
        <v>24</v>
      </c>
      <c r="D29" s="90">
        <v>57</v>
      </c>
      <c r="E29" s="90">
        <v>76</v>
      </c>
      <c r="F29" s="90">
        <v>76</v>
      </c>
      <c r="G29" s="90">
        <v>84</v>
      </c>
      <c r="H29" s="90">
        <v>32</v>
      </c>
      <c r="I29" s="90">
        <v>83</v>
      </c>
      <c r="J29" s="100">
        <v>92</v>
      </c>
      <c r="K29" s="101">
        <f aca="true" t="shared" si="2" ref="K29:K38">C29+H29</f>
        <v>56</v>
      </c>
      <c r="L29" s="102">
        <f aca="true" t="shared" si="3" ref="L29:M38">D29+F29+I29</f>
        <v>216</v>
      </c>
      <c r="M29" s="103">
        <f t="shared" si="3"/>
        <v>252</v>
      </c>
    </row>
    <row r="30" spans="2:13" ht="14.25">
      <c r="B30" s="89">
        <v>2006</v>
      </c>
      <c r="C30" s="90">
        <v>27</v>
      </c>
      <c r="D30" s="90">
        <v>58</v>
      </c>
      <c r="E30" s="90">
        <v>70</v>
      </c>
      <c r="F30" s="90">
        <v>76</v>
      </c>
      <c r="G30" s="90">
        <v>85</v>
      </c>
      <c r="H30" s="90">
        <v>28</v>
      </c>
      <c r="I30" s="90">
        <v>69</v>
      </c>
      <c r="J30" s="100">
        <v>72</v>
      </c>
      <c r="K30" s="101">
        <f t="shared" si="2"/>
        <v>55</v>
      </c>
      <c r="L30" s="102">
        <f t="shared" si="3"/>
        <v>203</v>
      </c>
      <c r="M30" s="103">
        <f t="shared" si="3"/>
        <v>227</v>
      </c>
    </row>
    <row r="31" spans="2:13" ht="14.25">
      <c r="B31" s="89">
        <v>2007</v>
      </c>
      <c r="C31" s="90">
        <v>21</v>
      </c>
      <c r="D31" s="90">
        <v>38</v>
      </c>
      <c r="E31" s="90">
        <v>58</v>
      </c>
      <c r="F31" s="96">
        <v>65</v>
      </c>
      <c r="G31" s="90">
        <v>80</v>
      </c>
      <c r="H31" s="90">
        <v>40</v>
      </c>
      <c r="I31" s="90">
        <v>95</v>
      </c>
      <c r="J31" s="100">
        <v>114</v>
      </c>
      <c r="K31" s="101">
        <f t="shared" si="2"/>
        <v>61</v>
      </c>
      <c r="L31" s="102">
        <f t="shared" si="3"/>
        <v>198</v>
      </c>
      <c r="M31" s="103">
        <f t="shared" si="3"/>
        <v>252</v>
      </c>
    </row>
    <row r="32" spans="2:13" ht="14.25">
      <c r="B32" s="89">
        <v>2008</v>
      </c>
      <c r="C32" s="96">
        <v>34</v>
      </c>
      <c r="D32" s="96">
        <v>70</v>
      </c>
      <c r="E32" s="96">
        <v>81</v>
      </c>
      <c r="F32" s="96">
        <v>116</v>
      </c>
      <c r="G32" s="90">
        <v>126</v>
      </c>
      <c r="H32" s="90">
        <v>41</v>
      </c>
      <c r="I32" s="90">
        <v>74</v>
      </c>
      <c r="J32" s="100">
        <v>86</v>
      </c>
      <c r="K32" s="101">
        <f t="shared" si="2"/>
        <v>75</v>
      </c>
      <c r="L32" s="102">
        <f t="shared" si="3"/>
        <v>260</v>
      </c>
      <c r="M32" s="103">
        <f t="shared" si="3"/>
        <v>293</v>
      </c>
    </row>
    <row r="33" spans="2:13" ht="14.25">
      <c r="B33" s="89">
        <v>2009</v>
      </c>
      <c r="C33" s="90">
        <v>21</v>
      </c>
      <c r="D33" s="90">
        <v>36</v>
      </c>
      <c r="E33" s="90">
        <v>52</v>
      </c>
      <c r="F33" s="90">
        <v>33</v>
      </c>
      <c r="G33" s="90">
        <v>39</v>
      </c>
      <c r="H33" s="90">
        <v>37</v>
      </c>
      <c r="I33" s="90">
        <v>82</v>
      </c>
      <c r="J33" s="100">
        <v>93</v>
      </c>
      <c r="K33" s="101">
        <f t="shared" si="2"/>
        <v>58</v>
      </c>
      <c r="L33" s="102">
        <f t="shared" si="3"/>
        <v>151</v>
      </c>
      <c r="M33" s="103">
        <f t="shared" si="3"/>
        <v>184</v>
      </c>
    </row>
    <row r="34" spans="2:13" ht="14.25">
      <c r="B34" s="89">
        <v>2010</v>
      </c>
      <c r="C34" s="90">
        <v>25</v>
      </c>
      <c r="D34" s="90">
        <v>44</v>
      </c>
      <c r="E34" s="90">
        <v>48</v>
      </c>
      <c r="F34" s="90">
        <v>102</v>
      </c>
      <c r="G34" s="90">
        <v>141</v>
      </c>
      <c r="H34" s="90">
        <v>42</v>
      </c>
      <c r="I34" s="90">
        <v>100</v>
      </c>
      <c r="J34" s="100">
        <v>111</v>
      </c>
      <c r="K34" s="101">
        <f t="shared" si="2"/>
        <v>67</v>
      </c>
      <c r="L34" s="102">
        <f t="shared" si="3"/>
        <v>246</v>
      </c>
      <c r="M34" s="103">
        <f t="shared" si="3"/>
        <v>300</v>
      </c>
    </row>
    <row r="35" spans="2:13" ht="14.25">
      <c r="B35" s="89">
        <v>2011</v>
      </c>
      <c r="C35" s="90">
        <v>25</v>
      </c>
      <c r="D35" s="96">
        <v>83</v>
      </c>
      <c r="E35" s="96">
        <v>102</v>
      </c>
      <c r="F35" s="96">
        <v>54</v>
      </c>
      <c r="G35" s="96">
        <v>60</v>
      </c>
      <c r="H35" s="90">
        <v>59</v>
      </c>
      <c r="I35" s="90">
        <v>148</v>
      </c>
      <c r="J35" s="100">
        <v>182</v>
      </c>
      <c r="K35" s="101">
        <f t="shared" si="2"/>
        <v>84</v>
      </c>
      <c r="L35" s="102">
        <f t="shared" si="3"/>
        <v>285</v>
      </c>
      <c r="M35" s="103">
        <f t="shared" si="3"/>
        <v>344</v>
      </c>
    </row>
    <row r="36" spans="2:13" ht="14.25">
      <c r="B36" s="89">
        <v>2012</v>
      </c>
      <c r="C36" s="90">
        <v>28</v>
      </c>
      <c r="D36" s="96">
        <v>78</v>
      </c>
      <c r="E36" s="96">
        <v>80</v>
      </c>
      <c r="F36" s="96">
        <v>80</v>
      </c>
      <c r="G36" s="96">
        <v>107</v>
      </c>
      <c r="H36" s="90">
        <v>57</v>
      </c>
      <c r="I36" s="90">
        <v>165</v>
      </c>
      <c r="J36" s="100">
        <v>179</v>
      </c>
      <c r="K36" s="101">
        <f t="shared" si="2"/>
        <v>85</v>
      </c>
      <c r="L36" s="102">
        <f t="shared" si="3"/>
        <v>323</v>
      </c>
      <c r="M36" s="103">
        <f t="shared" si="3"/>
        <v>366</v>
      </c>
    </row>
    <row r="37" spans="2:13" ht="14.25">
      <c r="B37" s="104">
        <v>2013</v>
      </c>
      <c r="C37" s="105">
        <v>23</v>
      </c>
      <c r="D37" s="106">
        <v>41</v>
      </c>
      <c r="E37" s="106">
        <v>46</v>
      </c>
      <c r="F37" s="106">
        <v>70</v>
      </c>
      <c r="G37" s="106">
        <v>71</v>
      </c>
      <c r="H37" s="105">
        <v>88</v>
      </c>
      <c r="I37" s="105">
        <v>213</v>
      </c>
      <c r="J37" s="107">
        <v>215</v>
      </c>
      <c r="K37" s="108">
        <f t="shared" si="2"/>
        <v>111</v>
      </c>
      <c r="L37" s="109">
        <f t="shared" si="3"/>
        <v>324</v>
      </c>
      <c r="M37" s="110">
        <f t="shared" si="3"/>
        <v>332</v>
      </c>
    </row>
    <row r="38" spans="2:13" ht="14.25">
      <c r="B38" s="89">
        <v>2014</v>
      </c>
      <c r="C38" s="90">
        <v>24</v>
      </c>
      <c r="D38" s="96">
        <v>68</v>
      </c>
      <c r="E38" s="96">
        <v>76</v>
      </c>
      <c r="F38" s="125">
        <v>60</v>
      </c>
      <c r="G38" s="96">
        <v>61</v>
      </c>
      <c r="H38" s="90">
        <v>85</v>
      </c>
      <c r="I38" s="90">
        <v>204</v>
      </c>
      <c r="J38" s="100">
        <v>211</v>
      </c>
      <c r="K38" s="101">
        <f t="shared" si="2"/>
        <v>109</v>
      </c>
      <c r="L38" s="102">
        <f t="shared" si="3"/>
        <v>332</v>
      </c>
      <c r="M38" s="103">
        <f t="shared" si="3"/>
        <v>348</v>
      </c>
    </row>
    <row r="39" spans="2:13" ht="14.25">
      <c r="B39" s="104">
        <v>2015</v>
      </c>
      <c r="C39" s="106">
        <v>24</v>
      </c>
      <c r="D39" s="106">
        <v>65</v>
      </c>
      <c r="E39" s="106">
        <v>71</v>
      </c>
      <c r="F39" s="130">
        <v>74</v>
      </c>
      <c r="G39" s="106">
        <v>74</v>
      </c>
      <c r="H39" s="105">
        <v>67</v>
      </c>
      <c r="I39" s="105">
        <v>169</v>
      </c>
      <c r="J39" s="107">
        <v>175</v>
      </c>
      <c r="K39" s="108">
        <f>C39+H39</f>
        <v>91</v>
      </c>
      <c r="L39" s="109">
        <f aca="true" t="shared" si="4" ref="L39:M43">D39+F39+I39</f>
        <v>308</v>
      </c>
      <c r="M39" s="110">
        <f t="shared" si="4"/>
        <v>320</v>
      </c>
    </row>
    <row r="40" spans="2:13" ht="14.25">
      <c r="B40" s="89">
        <v>2016</v>
      </c>
      <c r="C40" s="96">
        <v>27</v>
      </c>
      <c r="D40" s="96">
        <v>57</v>
      </c>
      <c r="E40" s="96">
        <v>59</v>
      </c>
      <c r="F40" s="125">
        <v>54</v>
      </c>
      <c r="G40" s="96">
        <v>54</v>
      </c>
      <c r="H40" s="90">
        <v>85</v>
      </c>
      <c r="I40" s="90">
        <v>154</v>
      </c>
      <c r="J40" s="100">
        <v>155</v>
      </c>
      <c r="K40" s="101">
        <f>C40+H40</f>
        <v>112</v>
      </c>
      <c r="L40" s="102">
        <f t="shared" si="4"/>
        <v>265</v>
      </c>
      <c r="M40" s="103">
        <f t="shared" si="4"/>
        <v>268</v>
      </c>
    </row>
    <row r="41" spans="2:13" ht="14.25">
      <c r="B41" s="104">
        <v>2017</v>
      </c>
      <c r="C41" s="106">
        <v>22</v>
      </c>
      <c r="D41" s="106">
        <v>99</v>
      </c>
      <c r="E41" s="106">
        <v>101</v>
      </c>
      <c r="F41" s="130">
        <v>74</v>
      </c>
      <c r="G41" s="106">
        <v>77</v>
      </c>
      <c r="H41" s="105">
        <v>62</v>
      </c>
      <c r="I41" s="105">
        <v>125</v>
      </c>
      <c r="J41" s="107">
        <v>127</v>
      </c>
      <c r="K41" s="108">
        <f>C41+H41</f>
        <v>84</v>
      </c>
      <c r="L41" s="109">
        <f>D41+F41+I41</f>
        <v>298</v>
      </c>
      <c r="M41" s="110">
        <f>E41+G41+J41</f>
        <v>305</v>
      </c>
    </row>
    <row r="42" spans="2:13" ht="14.25">
      <c r="B42" s="104">
        <v>2018</v>
      </c>
      <c r="C42" s="307">
        <v>34</v>
      </c>
      <c r="D42" s="307">
        <v>124</v>
      </c>
      <c r="E42" s="307">
        <v>131</v>
      </c>
      <c r="F42" s="308">
        <v>71</v>
      </c>
      <c r="G42" s="307">
        <v>71</v>
      </c>
      <c r="H42" s="309">
        <v>55</v>
      </c>
      <c r="I42" s="309">
        <v>107</v>
      </c>
      <c r="J42" s="310">
        <v>108</v>
      </c>
      <c r="K42" s="311">
        <f>C42+H42</f>
        <v>89</v>
      </c>
      <c r="L42" s="312">
        <f>D42+F42+I42</f>
        <v>302</v>
      </c>
      <c r="M42" s="313">
        <f>E42+G42+J42</f>
        <v>310</v>
      </c>
    </row>
    <row r="43" spans="2:13" ht="15" thickBot="1">
      <c r="B43" s="129">
        <v>2019</v>
      </c>
      <c r="C43" s="329">
        <v>20</v>
      </c>
      <c r="D43" s="329">
        <v>30</v>
      </c>
      <c r="E43" s="329">
        <v>36</v>
      </c>
      <c r="F43" s="137">
        <v>28</v>
      </c>
      <c r="G43" s="136">
        <v>28</v>
      </c>
      <c r="H43" s="138">
        <v>21</v>
      </c>
      <c r="I43" s="138">
        <v>43</v>
      </c>
      <c r="J43" s="139">
        <v>43</v>
      </c>
      <c r="K43" s="140">
        <f>C43+H43</f>
        <v>41</v>
      </c>
      <c r="L43" s="141">
        <f t="shared" si="4"/>
        <v>101</v>
      </c>
      <c r="M43" s="142">
        <f t="shared" si="4"/>
        <v>107</v>
      </c>
    </row>
    <row r="44" spans="2:13" ht="15" thickBot="1">
      <c r="B44" s="111" t="s">
        <v>107</v>
      </c>
      <c r="C44" s="112">
        <f>SUM(C7:C43)</f>
        <v>449</v>
      </c>
      <c r="D44" s="112">
        <f>SUM(D7:D43)</f>
        <v>1194</v>
      </c>
      <c r="E44" s="112">
        <f>SUM(E7:E43)</f>
        <v>1368</v>
      </c>
      <c r="F44" s="113">
        <f>SUM(F7:F43)</f>
        <v>1294</v>
      </c>
      <c r="G44" s="112">
        <f>SUM(G7:G43)</f>
        <v>1480</v>
      </c>
      <c r="H44" s="112">
        <f>SUM(H28:H43)</f>
        <v>833</v>
      </c>
      <c r="I44" s="112">
        <f>SUM(I28:I43)</f>
        <v>1909</v>
      </c>
      <c r="J44" s="114">
        <f>SUM(J28:J43)</f>
        <v>2061</v>
      </c>
      <c r="K44" s="115">
        <f>SUM(K7:K43)</f>
        <v>1282</v>
      </c>
      <c r="L44" s="116">
        <f>SUM(L7:L43)</f>
        <v>4397</v>
      </c>
      <c r="M44" s="117">
        <f>SUM(M7:M43)</f>
        <v>4909</v>
      </c>
    </row>
    <row r="45" spans="2:10" ht="14.25">
      <c r="B45" s="497"/>
      <c r="C45" s="497"/>
      <c r="D45" s="497"/>
      <c r="E45" s="497"/>
      <c r="F45" s="497"/>
      <c r="G45" s="497"/>
      <c r="H45" s="497"/>
      <c r="I45" s="497"/>
      <c r="J45" s="497"/>
    </row>
    <row r="46" spans="2:13" ht="14.25">
      <c r="B46" s="512" t="s">
        <v>998</v>
      </c>
      <c r="C46" s="512"/>
      <c r="D46" s="513" t="s">
        <v>1677</v>
      </c>
      <c r="E46" s="513"/>
      <c r="F46" s="513"/>
      <c r="G46" s="513"/>
      <c r="H46" s="513"/>
      <c r="I46" s="513"/>
      <c r="J46" s="513"/>
      <c r="K46" s="513"/>
      <c r="L46" s="513"/>
      <c r="M46" s="513"/>
    </row>
    <row r="47" spans="2:13" ht="14.25" customHeight="1">
      <c r="B47" s="502" t="s">
        <v>1002</v>
      </c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</row>
    <row r="48" spans="2:13" ht="13.5" customHeight="1">
      <c r="B48" s="503" t="s">
        <v>999</v>
      </c>
      <c r="C48" s="503"/>
      <c r="D48" s="503"/>
      <c r="E48" s="503"/>
      <c r="F48" s="503"/>
      <c r="G48" s="503"/>
      <c r="H48" s="503"/>
      <c r="I48" s="503"/>
      <c r="J48" s="504" t="s">
        <v>1000</v>
      </c>
      <c r="K48" s="504"/>
      <c r="L48" s="504"/>
      <c r="M48" s="504"/>
    </row>
    <row r="49" spans="3:10" ht="14.25">
      <c r="C49" s="118"/>
      <c r="D49" s="118"/>
      <c r="E49" s="118"/>
      <c r="F49" s="118"/>
      <c r="G49" s="118"/>
      <c r="H49" s="119"/>
      <c r="I49" s="119"/>
      <c r="J49" s="119"/>
    </row>
    <row r="52" spans="11:12" ht="14.25">
      <c r="K52" s="119"/>
      <c r="L52" s="119"/>
    </row>
    <row r="53" spans="10:12" ht="14.25">
      <c r="J53" s="119"/>
      <c r="K53" s="119"/>
      <c r="L53" s="119"/>
    </row>
    <row r="54" spans="10:12" ht="14.25">
      <c r="J54" s="119"/>
      <c r="K54" s="119"/>
      <c r="L54" s="119"/>
    </row>
  </sheetData>
  <sheetProtection/>
  <mergeCells count="15">
    <mergeCell ref="B47:M47"/>
    <mergeCell ref="B48:I48"/>
    <mergeCell ref="J48:M48"/>
    <mergeCell ref="C5:G5"/>
    <mergeCell ref="H5:J5"/>
    <mergeCell ref="K5:M5"/>
    <mergeCell ref="B45:J45"/>
    <mergeCell ref="B46:C46"/>
    <mergeCell ref="D46:M46"/>
    <mergeCell ref="B1:M1"/>
    <mergeCell ref="B2:M2"/>
    <mergeCell ref="B3:M3"/>
    <mergeCell ref="B4:H4"/>
    <mergeCell ref="I4:J4"/>
    <mergeCell ref="K4:M4"/>
  </mergeCells>
  <dataValidations count="1">
    <dataValidation allowBlank="1" showInputMessage="1" showErrorMessage="1" prompt="(748)Simeisa on Jan.7&#10;+Suzuki(No chords) " sqref="F29"/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B3"/>
  <sheetViews>
    <sheetView zoomScalePageLayoutView="0" workbookViewId="0" topLeftCell="A1">
      <selection activeCell="B1" sqref="B1:N1"/>
    </sheetView>
  </sheetViews>
  <sheetFormatPr defaultColWidth="9.140625" defaultRowHeight="15"/>
  <cols>
    <col min="1" max="16384" width="9.00390625" style="81" customWidth="1"/>
  </cols>
  <sheetData>
    <row r="1" spans="2:28" ht="18">
      <c r="B1" s="514" t="s">
        <v>1001</v>
      </c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P1" s="514" t="s">
        <v>1001</v>
      </c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</row>
    <row r="2" spans="2:14" ht="18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2:28" ht="14.25">
      <c r="L3" s="126" t="s">
        <v>1084</v>
      </c>
      <c r="M3" s="515">
        <f>'Total Events'!K4</f>
        <v>43590</v>
      </c>
      <c r="N3" s="515"/>
      <c r="Z3" s="127" t="s">
        <v>1083</v>
      </c>
      <c r="AA3" s="515">
        <f>M3</f>
        <v>43590</v>
      </c>
      <c r="AB3" s="516"/>
    </row>
  </sheetData>
  <sheetProtection/>
  <mergeCells count="4">
    <mergeCell ref="B1:N1"/>
    <mergeCell ref="M3:N3"/>
    <mergeCell ref="P1:AB1"/>
    <mergeCell ref="AA3:AB3"/>
  </mergeCells>
  <printOptions horizontalCentered="1"/>
  <pageMargins left="0.3937007874015748" right="0.3937007874015748" top="0.5905511811023623" bottom="0.3937007874015748" header="0.31496062992125984" footer="0.31496062992125984"/>
  <pageSetup fitToWidth="2" fitToHeight="1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B1:I24"/>
  <sheetViews>
    <sheetView zoomScalePageLayoutView="0" workbookViewId="0" topLeftCell="A1">
      <selection activeCell="C1" sqref="C1:G1"/>
    </sheetView>
  </sheetViews>
  <sheetFormatPr defaultColWidth="9.140625" defaultRowHeight="15"/>
  <cols>
    <col min="1" max="1" width="3.00390625" style="1" customWidth="1"/>
    <col min="2" max="2" width="18.7109375" style="1" customWidth="1"/>
    <col min="3" max="4" width="20.421875" style="1" customWidth="1"/>
    <col min="5" max="5" width="21.421875" style="1" customWidth="1"/>
    <col min="6" max="6" width="57.140625" style="1" customWidth="1"/>
    <col min="7" max="7" width="11.28125" style="1" customWidth="1"/>
    <col min="8" max="8" width="11.28125" style="29" customWidth="1"/>
    <col min="9" max="16384" width="9.00390625" style="1" customWidth="1"/>
  </cols>
  <sheetData>
    <row r="1" spans="3:9" ht="33" customHeight="1">
      <c r="C1" s="517" t="s">
        <v>1769</v>
      </c>
      <c r="D1" s="517"/>
      <c r="E1" s="517"/>
      <c r="F1" s="517"/>
      <c r="G1" s="517"/>
      <c r="H1" s="4"/>
      <c r="I1" s="4"/>
    </row>
    <row r="2" spans="3:9" ht="33" customHeight="1" thickBot="1">
      <c r="C2" s="134"/>
      <c r="D2" s="134"/>
      <c r="E2" s="134"/>
      <c r="F2" s="134"/>
      <c r="G2" s="134"/>
      <c r="H2" s="4"/>
      <c r="I2" s="4"/>
    </row>
    <row r="3" spans="2:8" s="8" customFormat="1" ht="15.75" customHeight="1" thickBot="1" thickTop="1">
      <c r="B3" s="132" t="s">
        <v>1213</v>
      </c>
      <c r="C3" s="6"/>
      <c r="D3" s="5"/>
      <c r="E3" s="5"/>
      <c r="F3" s="5"/>
      <c r="G3" s="5"/>
      <c r="H3" s="7"/>
    </row>
    <row r="4" spans="2:8" s="8" customFormat="1" ht="30" customHeight="1" thickBot="1" thickTop="1">
      <c r="B4" s="9" t="s">
        <v>148</v>
      </c>
      <c r="C4" s="428">
        <v>43590</v>
      </c>
      <c r="D4" s="428"/>
      <c r="E4" s="10"/>
      <c r="F4" s="10"/>
      <c r="G4" s="10"/>
      <c r="H4" s="7"/>
    </row>
    <row r="5" spans="2:8" ht="22.5" customHeight="1">
      <c r="B5" s="431" t="s">
        <v>149</v>
      </c>
      <c r="C5" s="518" t="s">
        <v>1215</v>
      </c>
      <c r="D5" s="519"/>
      <c r="E5" s="520"/>
      <c r="F5" s="435" t="s">
        <v>151</v>
      </c>
      <c r="G5" s="450" t="s">
        <v>152</v>
      </c>
      <c r="H5" s="458" t="s">
        <v>153</v>
      </c>
    </row>
    <row r="6" spans="2:8" ht="22.5" customHeight="1" thickBot="1">
      <c r="B6" s="432"/>
      <c r="C6" s="11" t="s">
        <v>154</v>
      </c>
      <c r="D6" s="11" t="s">
        <v>155</v>
      </c>
      <c r="E6" s="11" t="s">
        <v>1256</v>
      </c>
      <c r="F6" s="436"/>
      <c r="G6" s="451"/>
      <c r="H6" s="459"/>
    </row>
    <row r="7" spans="2:8" ht="33" customHeight="1">
      <c r="B7" s="12">
        <v>42385</v>
      </c>
      <c r="C7" s="133" t="s">
        <v>1214</v>
      </c>
      <c r="D7" s="19" t="s">
        <v>1216</v>
      </c>
      <c r="E7" s="19" t="s">
        <v>1257</v>
      </c>
      <c r="F7" s="15" t="s">
        <v>885</v>
      </c>
      <c r="G7" s="22">
        <v>1</v>
      </c>
      <c r="H7" s="21">
        <v>1</v>
      </c>
    </row>
    <row r="8" spans="2:8" ht="33" customHeight="1">
      <c r="B8" s="12">
        <v>42423</v>
      </c>
      <c r="C8" s="133" t="s">
        <v>1251</v>
      </c>
      <c r="D8" s="19" t="s">
        <v>1252</v>
      </c>
      <c r="E8" s="19" t="s">
        <v>1258</v>
      </c>
      <c r="F8" s="15" t="s">
        <v>1253</v>
      </c>
      <c r="G8" s="22">
        <v>3</v>
      </c>
      <c r="H8" s="21">
        <v>3</v>
      </c>
    </row>
    <row r="9" spans="2:8" ht="33" customHeight="1">
      <c r="B9" s="12">
        <v>42449</v>
      </c>
      <c r="C9" s="133" t="s">
        <v>1262</v>
      </c>
      <c r="D9" s="19" t="s">
        <v>1263</v>
      </c>
      <c r="E9" s="19" t="s">
        <v>1264</v>
      </c>
      <c r="F9" s="15" t="s">
        <v>885</v>
      </c>
      <c r="G9" s="22">
        <v>1</v>
      </c>
      <c r="H9" s="21">
        <v>1</v>
      </c>
    </row>
    <row r="10" spans="2:8" ht="33" customHeight="1">
      <c r="B10" s="12">
        <v>42453</v>
      </c>
      <c r="C10" s="133" t="s">
        <v>1262</v>
      </c>
      <c r="D10" s="19" t="s">
        <v>1263</v>
      </c>
      <c r="E10" s="19" t="s">
        <v>1265</v>
      </c>
      <c r="F10" s="15" t="s">
        <v>1268</v>
      </c>
      <c r="G10" s="22">
        <v>2</v>
      </c>
      <c r="H10" s="21">
        <v>2</v>
      </c>
    </row>
    <row r="11" spans="2:8" ht="33" customHeight="1">
      <c r="B11" s="12">
        <v>42453</v>
      </c>
      <c r="C11" s="133" t="s">
        <v>1262</v>
      </c>
      <c r="D11" s="19" t="s">
        <v>1263</v>
      </c>
      <c r="E11" s="19" t="s">
        <v>1266</v>
      </c>
      <c r="F11" s="15" t="s">
        <v>885</v>
      </c>
      <c r="G11" s="22">
        <v>1</v>
      </c>
      <c r="H11" s="21">
        <v>1</v>
      </c>
    </row>
    <row r="12" spans="2:8" ht="33" customHeight="1">
      <c r="B12" s="12">
        <v>42454</v>
      </c>
      <c r="C12" s="133" t="s">
        <v>1262</v>
      </c>
      <c r="D12" s="19" t="s">
        <v>1263</v>
      </c>
      <c r="E12" s="19" t="s">
        <v>1269</v>
      </c>
      <c r="F12" s="15" t="s">
        <v>1270</v>
      </c>
      <c r="G12" s="22">
        <v>1</v>
      </c>
      <c r="H12" s="21">
        <v>1</v>
      </c>
    </row>
    <row r="13" spans="2:8" ht="33" customHeight="1" thickBot="1">
      <c r="B13" s="151">
        <v>42670</v>
      </c>
      <c r="C13" s="152" t="s">
        <v>1310</v>
      </c>
      <c r="D13" s="36" t="s">
        <v>1312</v>
      </c>
      <c r="E13" s="36" t="s">
        <v>1311</v>
      </c>
      <c r="F13" s="37" t="s">
        <v>1776</v>
      </c>
      <c r="G13" s="38">
        <v>1</v>
      </c>
      <c r="H13" s="39">
        <v>1</v>
      </c>
    </row>
    <row r="14" spans="2:8" ht="66" customHeight="1">
      <c r="B14" s="153">
        <v>42778</v>
      </c>
      <c r="C14" s="154" t="s">
        <v>1400</v>
      </c>
      <c r="D14" s="155" t="s">
        <v>1398</v>
      </c>
      <c r="E14" s="70" t="s">
        <v>1399</v>
      </c>
      <c r="F14" s="73" t="s">
        <v>885</v>
      </c>
      <c r="G14" s="156">
        <v>1</v>
      </c>
      <c r="H14" s="157">
        <v>1</v>
      </c>
    </row>
    <row r="15" spans="2:8" ht="49.5" customHeight="1">
      <c r="B15" s="33">
        <v>42881</v>
      </c>
      <c r="C15" s="133" t="s">
        <v>1420</v>
      </c>
      <c r="D15" s="149" t="s">
        <v>1421</v>
      </c>
      <c r="E15" s="19" t="s">
        <v>1422</v>
      </c>
      <c r="F15" s="15" t="s">
        <v>1148</v>
      </c>
      <c r="G15" s="71">
        <v>1</v>
      </c>
      <c r="H15" s="21">
        <v>1</v>
      </c>
    </row>
    <row r="16" spans="2:8" ht="33" customHeight="1" thickBot="1">
      <c r="B16" s="146">
        <v>42947</v>
      </c>
      <c r="C16" s="144" t="s">
        <v>1427</v>
      </c>
      <c r="D16" s="150" t="s">
        <v>1428</v>
      </c>
      <c r="E16" s="145" t="s">
        <v>1429</v>
      </c>
      <c r="F16" s="147" t="s">
        <v>1148</v>
      </c>
      <c r="G16" s="143">
        <v>1</v>
      </c>
      <c r="H16" s="148">
        <v>1</v>
      </c>
    </row>
    <row r="17" spans="2:8" s="158" customFormat="1" ht="33" customHeight="1">
      <c r="B17" s="306">
        <v>43282</v>
      </c>
      <c r="C17" s="152" t="s">
        <v>1679</v>
      </c>
      <c r="D17" s="128" t="s">
        <v>1680</v>
      </c>
      <c r="E17" s="36" t="s">
        <v>1681</v>
      </c>
      <c r="F17" s="37" t="s">
        <v>1777</v>
      </c>
      <c r="G17" s="72">
        <v>1</v>
      </c>
      <c r="H17" s="39">
        <v>1</v>
      </c>
    </row>
    <row r="18" spans="2:8" s="158" customFormat="1" ht="33" customHeight="1" thickBot="1">
      <c r="B18" s="146">
        <v>43411</v>
      </c>
      <c r="C18" s="144" t="s">
        <v>1705</v>
      </c>
      <c r="D18" s="150" t="s">
        <v>1706</v>
      </c>
      <c r="E18" s="145" t="s">
        <v>1707</v>
      </c>
      <c r="F18" s="147" t="s">
        <v>1777</v>
      </c>
      <c r="G18" s="143">
        <v>1</v>
      </c>
      <c r="H18" s="148">
        <v>1</v>
      </c>
    </row>
    <row r="19" spans="2:8" s="158" customFormat="1" ht="33" customHeight="1">
      <c r="B19" s="153">
        <v>43472</v>
      </c>
      <c r="C19" s="154" t="s">
        <v>1763</v>
      </c>
      <c r="D19" s="155" t="s">
        <v>1764</v>
      </c>
      <c r="E19" s="70" t="s">
        <v>1765</v>
      </c>
      <c r="F19" s="73" t="s">
        <v>1148</v>
      </c>
      <c r="G19" s="320">
        <v>1</v>
      </c>
      <c r="H19" s="157">
        <v>1</v>
      </c>
    </row>
    <row r="20" spans="2:8" s="158" customFormat="1" ht="33" customHeight="1">
      <c r="B20" s="151">
        <v>43517</v>
      </c>
      <c r="C20" s="321" t="s">
        <v>1767</v>
      </c>
      <c r="D20" s="322" t="s">
        <v>1766</v>
      </c>
      <c r="E20" s="323" t="s">
        <v>1768</v>
      </c>
      <c r="F20" s="324" t="s">
        <v>1776</v>
      </c>
      <c r="G20" s="121">
        <v>1</v>
      </c>
      <c r="H20" s="122">
        <v>1</v>
      </c>
    </row>
    <row r="21" spans="2:8" s="158" customFormat="1" ht="33" customHeight="1">
      <c r="B21" s="306">
        <v>43522</v>
      </c>
      <c r="C21" s="152" t="s">
        <v>1773</v>
      </c>
      <c r="D21" s="128" t="s">
        <v>1774</v>
      </c>
      <c r="E21" s="36" t="s">
        <v>1775</v>
      </c>
      <c r="F21" s="37" t="s">
        <v>1778</v>
      </c>
      <c r="G21" s="72">
        <v>2</v>
      </c>
      <c r="H21" s="39">
        <v>2</v>
      </c>
    </row>
    <row r="22" spans="2:8" s="158" customFormat="1" ht="33" customHeight="1" thickBot="1">
      <c r="B22" s="146">
        <v>43561</v>
      </c>
      <c r="C22" s="144" t="s">
        <v>1790</v>
      </c>
      <c r="D22" s="150" t="s">
        <v>1791</v>
      </c>
      <c r="E22" s="145" t="s">
        <v>1792</v>
      </c>
      <c r="F22" s="147" t="s">
        <v>1776</v>
      </c>
      <c r="G22" s="143">
        <v>1</v>
      </c>
      <c r="H22" s="148">
        <v>1</v>
      </c>
    </row>
    <row r="23" spans="2:8" s="158" customFormat="1" ht="33" customHeight="1" thickBot="1">
      <c r="B23" s="146">
        <v>43570</v>
      </c>
      <c r="C23" s="144" t="s">
        <v>1797</v>
      </c>
      <c r="D23" s="150" t="s">
        <v>1798</v>
      </c>
      <c r="E23" s="145" t="s">
        <v>1799</v>
      </c>
      <c r="F23" s="147" t="s">
        <v>1776</v>
      </c>
      <c r="G23" s="143">
        <v>1</v>
      </c>
      <c r="H23" s="148">
        <v>1</v>
      </c>
    </row>
    <row r="24" spans="2:8" ht="37.5" customHeight="1" thickBot="1">
      <c r="B24" s="27" t="s">
        <v>107</v>
      </c>
      <c r="C24" s="421">
        <f>COUNTA(D7:D23)</f>
        <v>17</v>
      </c>
      <c r="D24" s="521"/>
      <c r="E24" s="422"/>
      <c r="F24" s="423">
        <f>SUM(G7:G23)</f>
        <v>21</v>
      </c>
      <c r="G24" s="439"/>
      <c r="H24" s="28">
        <f>SUM(H7:H23)</f>
        <v>21</v>
      </c>
    </row>
  </sheetData>
  <sheetProtection/>
  <mergeCells count="9">
    <mergeCell ref="C1:G1"/>
    <mergeCell ref="H5:H6"/>
    <mergeCell ref="F24:G24"/>
    <mergeCell ref="C4:D4"/>
    <mergeCell ref="B5:B6"/>
    <mergeCell ref="F5:F6"/>
    <mergeCell ref="G5:G6"/>
    <mergeCell ref="C5:E5"/>
    <mergeCell ref="C24:E24"/>
  </mergeCells>
  <printOptions/>
  <pageMargins left="0.5905511811023623" right="0.3937007874015748" top="0.5905511811023623" bottom="0.3937007874015748" header="0.31496062992125984" footer="0.31496062992125984"/>
  <pageSetup fitToHeight="1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Watanabe Astronomical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Index of Asteroidal  Occultation Results,Japan</dc:title>
  <dc:subject>The Index of Asteroidal  Occultation Results, Japan</dc:subject>
  <dc:creator>Hayato Watanabe Japan(JOIN)</dc:creator>
  <cp:keywords/>
  <dc:description/>
  <cp:lastModifiedBy>Hayato Watanabe</cp:lastModifiedBy>
  <cp:lastPrinted>2019-02-28T10:57:29Z</cp:lastPrinted>
  <dcterms:created xsi:type="dcterms:W3CDTF">2011-03-11T05:05:55Z</dcterms:created>
  <dcterms:modified xsi:type="dcterms:W3CDTF">2019-05-06T01:36:47Z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